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4-my.sharepoint.com/personal/knorman_se_edu/Documents/1 Report Data/CAEP Standards/Mod I and Mod II courses/"/>
    </mc:Choice>
  </mc:AlternateContent>
  <xr:revisionPtr revIDLastSave="91" documentId="11_E60897F41BE170836B02CE998F75CCDC64E183C8" xr6:coauthVersionLast="46" xr6:coauthVersionMax="46" xr10:uidLastSave="{26E6E0D4-C4E4-4B07-998F-1B710082F7FB}"/>
  <bookViews>
    <workbookView xWindow="240" yWindow="105" windowWidth="14805" windowHeight="8010" firstSheet="1" activeTab="1" xr2:uid="{00000000-000D-0000-FFFF-FFFF00000000}"/>
  </bookViews>
  <sheets>
    <sheet name="By semester completed" sheetId="2" r:id="rId1"/>
    <sheet name="By date submitted" sheetId="1" r:id="rId2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7" i="2" l="1"/>
  <c r="H77" i="2"/>
  <c r="F77" i="2"/>
  <c r="K76" i="2"/>
  <c r="I76" i="2"/>
  <c r="G76" i="2"/>
  <c r="E76" i="2"/>
  <c r="D76" i="2"/>
  <c r="K75" i="2"/>
  <c r="I75" i="2"/>
  <c r="G75" i="2"/>
  <c r="E75" i="2"/>
  <c r="D75" i="2"/>
  <c r="K74" i="2"/>
  <c r="I74" i="2"/>
  <c r="G74" i="2"/>
  <c r="E74" i="2"/>
  <c r="D74" i="2"/>
  <c r="J37" i="2"/>
  <c r="H37" i="2"/>
  <c r="F37" i="2"/>
  <c r="K36" i="2"/>
  <c r="I36" i="2"/>
  <c r="G36" i="2"/>
  <c r="E36" i="2"/>
  <c r="D36" i="2"/>
  <c r="K35" i="2"/>
  <c r="I35" i="2"/>
  <c r="G35" i="2"/>
  <c r="E35" i="2"/>
  <c r="D35" i="2"/>
  <c r="K34" i="2"/>
  <c r="I34" i="2"/>
  <c r="G34" i="2"/>
  <c r="E34" i="2"/>
  <c r="D34" i="2"/>
  <c r="J18" i="2"/>
  <c r="H18" i="2"/>
  <c r="F18" i="2"/>
  <c r="K17" i="2"/>
  <c r="I17" i="2"/>
  <c r="G17" i="2"/>
  <c r="E17" i="2"/>
  <c r="D17" i="2"/>
  <c r="K16" i="2"/>
  <c r="I16" i="2"/>
  <c r="G16" i="2"/>
  <c r="E16" i="2"/>
  <c r="D16" i="2"/>
  <c r="K15" i="2"/>
  <c r="I15" i="2"/>
  <c r="G15" i="2"/>
  <c r="E15" i="2"/>
  <c r="D15" i="2"/>
  <c r="J58" i="2"/>
  <c r="H58" i="2"/>
  <c r="F58" i="2"/>
  <c r="K57" i="2"/>
  <c r="I57" i="2"/>
  <c r="G57" i="2"/>
  <c r="E57" i="2"/>
  <c r="D57" i="2"/>
  <c r="K56" i="2"/>
  <c r="I56" i="2"/>
  <c r="G56" i="2"/>
  <c r="E56" i="2"/>
  <c r="D56" i="2"/>
  <c r="K55" i="2"/>
  <c r="I55" i="2"/>
  <c r="G55" i="2"/>
  <c r="E55" i="2"/>
  <c r="D55" i="2"/>
  <c r="J75" i="1"/>
  <c r="H75" i="1"/>
  <c r="F75" i="1"/>
  <c r="K74" i="1"/>
  <c r="I74" i="1"/>
  <c r="G74" i="1"/>
  <c r="E74" i="1"/>
  <c r="D74" i="1"/>
  <c r="K73" i="1"/>
  <c r="I73" i="1"/>
  <c r="G73" i="1"/>
  <c r="E73" i="1"/>
  <c r="D73" i="1"/>
  <c r="K72" i="1"/>
  <c r="I72" i="1"/>
  <c r="G72" i="1"/>
  <c r="E72" i="1"/>
  <c r="D72" i="1"/>
  <c r="J56" i="1"/>
  <c r="H56" i="1"/>
  <c r="F56" i="1"/>
  <c r="K55" i="1"/>
  <c r="I55" i="1"/>
  <c r="G55" i="1"/>
  <c r="E55" i="1"/>
  <c r="D55" i="1"/>
  <c r="K54" i="1"/>
  <c r="I54" i="1"/>
  <c r="G54" i="1"/>
  <c r="E54" i="1"/>
  <c r="D54" i="1"/>
  <c r="K53" i="1"/>
  <c r="I53" i="1"/>
  <c r="G53" i="1"/>
  <c r="E53" i="1"/>
  <c r="D53" i="1"/>
  <c r="J37" i="1"/>
  <c r="H37" i="1"/>
  <c r="F37" i="1"/>
  <c r="K36" i="1"/>
  <c r="I36" i="1"/>
  <c r="G36" i="1"/>
  <c r="E36" i="1"/>
  <c r="D36" i="1"/>
  <c r="K35" i="1"/>
  <c r="I35" i="1"/>
  <c r="G35" i="1"/>
  <c r="E35" i="1"/>
  <c r="D35" i="1"/>
  <c r="K34" i="1"/>
  <c r="I34" i="1"/>
  <c r="G34" i="1"/>
  <c r="E34" i="1"/>
  <c r="D34" i="1"/>
  <c r="J18" i="1"/>
  <c r="K17" i="1"/>
  <c r="K16" i="1"/>
  <c r="K15" i="1"/>
  <c r="H18" i="1"/>
  <c r="I17" i="1"/>
  <c r="I16" i="1"/>
  <c r="I15" i="1"/>
  <c r="G17" i="1"/>
  <c r="G16" i="1"/>
  <c r="G15" i="1"/>
  <c r="F18" i="1"/>
  <c r="E17" i="1"/>
  <c r="E16" i="1"/>
  <c r="E15" i="1"/>
  <c r="D17" i="1"/>
  <c r="D16" i="1"/>
  <c r="D15" i="1"/>
</calcChain>
</file>

<file path=xl/sharedStrings.xml><?xml version="1.0" encoding="utf-8"?>
<sst xmlns="http://schemas.openxmlformats.org/spreadsheetml/2006/main" count="328" uniqueCount="35">
  <si>
    <t>Fall 2017 - Spring 2020</t>
  </si>
  <si>
    <t>assessment instrument name</t>
  </si>
  <si>
    <t>criterion name</t>
  </si>
  <si>
    <t>n</t>
  </si>
  <si>
    <t>mean</t>
  </si>
  <si>
    <t>mean %</t>
  </si>
  <si>
    <t>Unacceptable 0-9 (1.00-1.99) (n/%)</t>
  </si>
  <si>
    <t>Acceptable 10-12 (2.00-2.99) (n/%)</t>
  </si>
  <si>
    <t>Target 13-15 (3.00-3.99) (n/%)</t>
  </si>
  <si>
    <t>PDP/Classroom Analysis Project Synthesis</t>
  </si>
  <si>
    <t>Major Discipline Philosophies</t>
  </si>
  <si>
    <t>Alignment of Personal Philosophy and Published Philosophies</t>
  </si>
  <si>
    <t>Classroom Management Plan and Procedures</t>
  </si>
  <si>
    <t>Statement of positive strategies</t>
  </si>
  <si>
    <t>Description of discipline strategies and goals</t>
  </si>
  <si>
    <t>Description of Accommodations for Students with Disabilities</t>
  </si>
  <si>
    <t>Synthesize the 5 major discipline philosophies</t>
  </si>
  <si>
    <t>T-Chart</t>
  </si>
  <si>
    <t>Grammar, Spelling, Usage</t>
  </si>
  <si>
    <t>Professional Presentation</t>
  </si>
  <si>
    <t>Unacceptable 1</t>
  </si>
  <si>
    <t>N%</t>
  </si>
  <si>
    <t>Acceptable 2</t>
  </si>
  <si>
    <t>Target 3</t>
  </si>
  <si>
    <t>AVERAGE</t>
  </si>
  <si>
    <t>MIN</t>
  </si>
  <si>
    <t>MAX</t>
  </si>
  <si>
    <t>SUM</t>
  </si>
  <si>
    <t>Fall 2017 - Spring 2018</t>
  </si>
  <si>
    <t>Fall 2018 - Spring 2019</t>
  </si>
  <si>
    <t>Fall 2019 - Spring 2020</t>
  </si>
  <si>
    <t xml:space="preserve">
Aug 1, 2017 to Jul 31, 2020</t>
  </si>
  <si>
    <t xml:space="preserve">
Aug 1, 2017 to Jul 31, 2018</t>
  </si>
  <si>
    <t xml:space="preserve">
Aug 1, 2018 to Jul 31, 2019</t>
  </si>
  <si>
    <t xml:space="preserve">
Aug 1, 2019 to Jul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</si>
</sst>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rgb="FF000000"/>
      <name val="Museo-Sans-1"/>
      <family val="2"/>
      <charset val="1"/>
    </font>
    <font>
      <sz val="11"/>
      <color rgb="FF000000"/>
      <name val="Museo-Sans-1"/>
      <family val="2"/>
      <charset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7E6E6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9" fontId="2" fillId="0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3" borderId="1" xfId="0" applyNumberForma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2" fontId="0" fillId="3" borderId="1" xfId="0" applyNumberFormat="1" applyFill="1" applyBorder="1"/>
    <xf numFmtId="0" fontId="0" fillId="3" borderId="1" xfId="0" applyFill="1" applyBorder="1"/>
    <xf numFmtId="2" fontId="1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0" fontId="0" fillId="4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2" fontId="0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FC518-4F01-4B3A-9432-8DF4F4D52E41}">
  <dimension ref="A1:L77"/>
  <sheetViews>
    <sheetView workbookViewId="0">
      <selection activeCell="E16" sqref="E16"/>
    </sheetView>
  </sheetViews>
  <sheetFormatPr defaultRowHeight="15"/>
  <cols>
    <col min="1" max="1" width="42.42578125" style="26" bestFit="1" customWidth="1"/>
    <col min="2" max="2" width="59.7109375" style="26" bestFit="1" customWidth="1"/>
    <col min="3" max="3" width="9.140625" style="26"/>
    <col min="4" max="4" width="9.140625" style="40" customWidth="1"/>
    <col min="5" max="5" width="9.140625" style="26"/>
    <col min="6" max="6" width="16" style="26" customWidth="1"/>
    <col min="7" max="11" width="14.5703125" style="26" customWidth="1"/>
    <col min="12" max="16384" width="9.140625" style="26"/>
  </cols>
  <sheetData>
    <row r="1" spans="1:12" ht="28.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20"/>
    </row>
    <row r="2" spans="1:12" ht="38.25" customHeight="1">
      <c r="A2" s="21" t="s">
        <v>1</v>
      </c>
      <c r="B2" s="21" t="s">
        <v>2</v>
      </c>
      <c r="C2" s="21" t="s">
        <v>3</v>
      </c>
      <c r="D2" s="24" t="s">
        <v>4</v>
      </c>
      <c r="E2" s="21" t="s">
        <v>5</v>
      </c>
      <c r="F2" s="43" t="s">
        <v>6</v>
      </c>
      <c r="G2" s="43"/>
      <c r="H2" s="43" t="s">
        <v>7</v>
      </c>
      <c r="I2" s="43"/>
      <c r="J2" s="43" t="s">
        <v>8</v>
      </c>
      <c r="K2" s="43"/>
    </row>
    <row r="3" spans="1:12">
      <c r="A3" s="22" t="s">
        <v>9</v>
      </c>
      <c r="B3" s="22" t="s">
        <v>10</v>
      </c>
      <c r="C3" s="22">
        <v>72</v>
      </c>
      <c r="D3" s="25">
        <v>2.83</v>
      </c>
      <c r="E3" s="23">
        <v>0.94</v>
      </c>
      <c r="F3" s="22">
        <v>2</v>
      </c>
      <c r="G3" s="22">
        <v>3</v>
      </c>
      <c r="H3" s="22">
        <v>8</v>
      </c>
      <c r="I3" s="22">
        <v>11</v>
      </c>
      <c r="J3" s="22">
        <v>62</v>
      </c>
      <c r="K3" s="22">
        <v>86</v>
      </c>
    </row>
    <row r="4" spans="1:12">
      <c r="A4" s="22" t="s">
        <v>9</v>
      </c>
      <c r="B4" s="22" t="s">
        <v>11</v>
      </c>
      <c r="C4" s="22">
        <v>72</v>
      </c>
      <c r="D4" s="25">
        <v>2.64</v>
      </c>
      <c r="E4" s="23">
        <v>0.88</v>
      </c>
      <c r="F4" s="22">
        <v>4</v>
      </c>
      <c r="G4" s="22">
        <v>6</v>
      </c>
      <c r="H4" s="22">
        <v>18</v>
      </c>
      <c r="I4" s="22">
        <v>25</v>
      </c>
      <c r="J4" s="22">
        <v>50</v>
      </c>
      <c r="K4" s="22">
        <v>69</v>
      </c>
    </row>
    <row r="5" spans="1:12">
      <c r="A5" s="22" t="s">
        <v>9</v>
      </c>
      <c r="B5" s="22" t="s">
        <v>12</v>
      </c>
      <c r="C5" s="22">
        <v>72</v>
      </c>
      <c r="D5" s="25">
        <v>2.86</v>
      </c>
      <c r="E5" s="23">
        <v>0.95</v>
      </c>
      <c r="F5" s="22">
        <v>2</v>
      </c>
      <c r="G5" s="22">
        <v>3</v>
      </c>
      <c r="H5" s="22">
        <v>6</v>
      </c>
      <c r="I5" s="22">
        <v>8</v>
      </c>
      <c r="J5" s="22">
        <v>64</v>
      </c>
      <c r="K5" s="22">
        <v>89</v>
      </c>
    </row>
    <row r="6" spans="1:12">
      <c r="A6" s="22" t="s">
        <v>9</v>
      </c>
      <c r="B6" s="22" t="s">
        <v>13</v>
      </c>
      <c r="C6" s="22">
        <v>72</v>
      </c>
      <c r="D6" s="25">
        <v>2.83</v>
      </c>
      <c r="E6" s="23">
        <v>0.94</v>
      </c>
      <c r="F6" s="22"/>
      <c r="G6" s="22"/>
      <c r="H6" s="22">
        <v>12</v>
      </c>
      <c r="I6" s="22">
        <v>17</v>
      </c>
      <c r="J6" s="22">
        <v>60</v>
      </c>
      <c r="K6" s="22">
        <v>83</v>
      </c>
    </row>
    <row r="7" spans="1:12">
      <c r="A7" s="22" t="s">
        <v>9</v>
      </c>
      <c r="B7" s="22" t="s">
        <v>14</v>
      </c>
      <c r="C7" s="22">
        <v>72</v>
      </c>
      <c r="D7" s="25">
        <v>2.78</v>
      </c>
      <c r="E7" s="23">
        <v>0.93</v>
      </c>
      <c r="F7" s="22">
        <v>2</v>
      </c>
      <c r="G7" s="22">
        <v>3</v>
      </c>
      <c r="H7" s="22">
        <v>12</v>
      </c>
      <c r="I7" s="22">
        <v>17</v>
      </c>
      <c r="J7" s="22">
        <v>58</v>
      </c>
      <c r="K7" s="22">
        <v>81</v>
      </c>
    </row>
    <row r="8" spans="1:12">
      <c r="A8" s="22" t="s">
        <v>9</v>
      </c>
      <c r="B8" s="22" t="s">
        <v>15</v>
      </c>
      <c r="C8" s="22">
        <v>72</v>
      </c>
      <c r="D8" s="25">
        <v>2.68</v>
      </c>
      <c r="E8" s="23">
        <v>0.89</v>
      </c>
      <c r="F8" s="22">
        <v>5</v>
      </c>
      <c r="G8" s="22">
        <v>7</v>
      </c>
      <c r="H8" s="22">
        <v>13</v>
      </c>
      <c r="I8" s="22">
        <v>18</v>
      </c>
      <c r="J8" s="22">
        <v>54</v>
      </c>
      <c r="K8" s="22">
        <v>75</v>
      </c>
    </row>
    <row r="9" spans="1:12">
      <c r="A9" s="22" t="s">
        <v>9</v>
      </c>
      <c r="B9" s="22" t="s">
        <v>16</v>
      </c>
      <c r="C9" s="22">
        <v>72</v>
      </c>
      <c r="D9" s="25">
        <v>2.78</v>
      </c>
      <c r="E9" s="23">
        <v>0.93</v>
      </c>
      <c r="F9" s="22">
        <v>2</v>
      </c>
      <c r="G9" s="22">
        <v>3</v>
      </c>
      <c r="H9" s="22">
        <v>12</v>
      </c>
      <c r="I9" s="22">
        <v>17</v>
      </c>
      <c r="J9" s="22">
        <v>58</v>
      </c>
      <c r="K9" s="22">
        <v>81</v>
      </c>
    </row>
    <row r="10" spans="1:12">
      <c r="A10" s="22" t="s">
        <v>9</v>
      </c>
      <c r="B10" s="22" t="s">
        <v>17</v>
      </c>
      <c r="C10" s="22">
        <v>72</v>
      </c>
      <c r="D10" s="25">
        <v>2.79</v>
      </c>
      <c r="E10" s="23">
        <v>0.93</v>
      </c>
      <c r="F10" s="22">
        <v>4</v>
      </c>
      <c r="G10" s="22">
        <v>6</v>
      </c>
      <c r="H10" s="22">
        <v>7</v>
      </c>
      <c r="I10" s="22">
        <v>10</v>
      </c>
      <c r="J10" s="22">
        <v>61</v>
      </c>
      <c r="K10" s="22">
        <v>85</v>
      </c>
    </row>
    <row r="11" spans="1:12">
      <c r="A11" s="22" t="s">
        <v>9</v>
      </c>
      <c r="B11" s="22" t="s">
        <v>18</v>
      </c>
      <c r="C11" s="22">
        <v>72</v>
      </c>
      <c r="D11" s="25">
        <v>2.68</v>
      </c>
      <c r="E11" s="23">
        <v>0.89</v>
      </c>
      <c r="F11" s="22">
        <v>9</v>
      </c>
      <c r="G11" s="22">
        <v>13</v>
      </c>
      <c r="H11" s="22">
        <v>5</v>
      </c>
      <c r="I11" s="22">
        <v>7</v>
      </c>
      <c r="J11" s="22">
        <v>58</v>
      </c>
      <c r="K11" s="22">
        <v>81</v>
      </c>
    </row>
    <row r="12" spans="1:12">
      <c r="A12" s="22" t="s">
        <v>9</v>
      </c>
      <c r="B12" s="22" t="s">
        <v>19</v>
      </c>
      <c r="C12" s="22">
        <v>72</v>
      </c>
      <c r="D12" s="25">
        <v>2.93</v>
      </c>
      <c r="E12" s="23">
        <v>0.98</v>
      </c>
      <c r="F12" s="22"/>
      <c r="G12" s="22"/>
      <c r="H12" s="22">
        <v>5</v>
      </c>
      <c r="I12" s="22">
        <v>7</v>
      </c>
      <c r="J12" s="22">
        <v>67</v>
      </c>
      <c r="K12" s="22">
        <v>93</v>
      </c>
    </row>
    <row r="14" spans="1:12" ht="30">
      <c r="D14" s="27" t="s">
        <v>4</v>
      </c>
      <c r="E14" s="28" t="s">
        <v>5</v>
      </c>
      <c r="F14" s="28" t="s">
        <v>20</v>
      </c>
      <c r="G14" s="28" t="s">
        <v>21</v>
      </c>
      <c r="H14" s="28" t="s">
        <v>22</v>
      </c>
      <c r="I14" s="28" t="s">
        <v>21</v>
      </c>
      <c r="J14" s="28" t="s">
        <v>23</v>
      </c>
      <c r="K14" s="28" t="s">
        <v>21</v>
      </c>
      <c r="L14" s="29"/>
    </row>
    <row r="15" spans="1:12">
      <c r="D15" s="30">
        <f>AVERAGE(D3:D12)</f>
        <v>2.7800000000000002</v>
      </c>
      <c r="E15" s="31">
        <f>AVERAGE(E3:E12)</f>
        <v>0.92599999999999993</v>
      </c>
      <c r="F15" s="30"/>
      <c r="G15" s="31">
        <f>AVERAGE(G3:G12)*0.01</f>
        <v>5.5E-2</v>
      </c>
      <c r="H15" s="30"/>
      <c r="I15" s="31">
        <f>AVERAGE(I3:I12)*0.01</f>
        <v>0.13699999999999998</v>
      </c>
      <c r="J15" s="30"/>
      <c r="K15" s="31">
        <f>AVERAGE(K3:K12)*0.01</f>
        <v>0.82299999999999995</v>
      </c>
      <c r="L15" s="32" t="s">
        <v>24</v>
      </c>
    </row>
    <row r="16" spans="1:12">
      <c r="D16" s="30">
        <f>MIN(D3:D12)</f>
        <v>2.64</v>
      </c>
      <c r="E16" s="31">
        <f>MIN(E3:E12)</f>
        <v>0.88</v>
      </c>
      <c r="F16" s="30"/>
      <c r="G16" s="31">
        <f>MIN(G3:G12)*0.01</f>
        <v>0.03</v>
      </c>
      <c r="H16" s="30"/>
      <c r="I16" s="31">
        <f>MIN(I3:I12)*0.01</f>
        <v>7.0000000000000007E-2</v>
      </c>
      <c r="J16" s="30"/>
      <c r="K16" s="31">
        <f>MIN(K3:K12)*0.01</f>
        <v>0.69000000000000006</v>
      </c>
      <c r="L16" s="32" t="s">
        <v>25</v>
      </c>
    </row>
    <row r="17" spans="1:12">
      <c r="D17" s="33">
        <f>MAX(D3:D12)</f>
        <v>2.93</v>
      </c>
      <c r="E17" s="34">
        <f>MAX(E3:E12)</f>
        <v>0.98</v>
      </c>
      <c r="F17" s="33"/>
      <c r="G17" s="34">
        <f>MAX(G3:G12)*0.01</f>
        <v>0.13</v>
      </c>
      <c r="H17" s="33"/>
      <c r="I17" s="34">
        <f>MAX(I3:I12)*0.01</f>
        <v>0.25</v>
      </c>
      <c r="J17" s="33"/>
      <c r="K17" s="34">
        <f>MAX(K3:K12)*0.01</f>
        <v>0.93</v>
      </c>
      <c r="L17" s="35" t="s">
        <v>26</v>
      </c>
    </row>
    <row r="18" spans="1:12">
      <c r="D18" s="36"/>
      <c r="E18" s="37"/>
      <c r="F18" s="32">
        <f>SUM(F3:F12)</f>
        <v>30</v>
      </c>
      <c r="G18" s="37"/>
      <c r="H18" s="32">
        <f>SUM(H3:H12)</f>
        <v>98</v>
      </c>
      <c r="I18" s="37"/>
      <c r="J18" s="32">
        <f>SUM(J3:J12)</f>
        <v>592</v>
      </c>
      <c r="K18" s="37"/>
      <c r="L18" s="32" t="s">
        <v>27</v>
      </c>
    </row>
    <row r="19" spans="1:12" s="38" customFormat="1">
      <c r="D19" s="39"/>
    </row>
    <row r="20" spans="1:12" ht="28.5" customHeight="1">
      <c r="A20" s="45" t="s">
        <v>28</v>
      </c>
      <c r="B20" s="46"/>
      <c r="C20" s="46"/>
      <c r="D20" s="46"/>
      <c r="E20" s="46"/>
      <c r="F20" s="46"/>
      <c r="G20" s="46"/>
      <c r="H20" s="46"/>
      <c r="I20" s="46"/>
      <c r="J20" s="47"/>
      <c r="K20" s="20"/>
    </row>
    <row r="21" spans="1:12" ht="41.25" customHeight="1">
      <c r="A21" s="21" t="s">
        <v>1</v>
      </c>
      <c r="B21" s="21" t="s">
        <v>2</v>
      </c>
      <c r="C21" s="21" t="s">
        <v>3</v>
      </c>
      <c r="D21" s="24" t="s">
        <v>4</v>
      </c>
      <c r="E21" s="21" t="s">
        <v>5</v>
      </c>
      <c r="F21" s="43" t="s">
        <v>6</v>
      </c>
      <c r="G21" s="43"/>
      <c r="H21" s="43" t="s">
        <v>7</v>
      </c>
      <c r="I21" s="43"/>
      <c r="J21" s="43" t="s">
        <v>8</v>
      </c>
      <c r="K21" s="43"/>
    </row>
    <row r="22" spans="1:12">
      <c r="A22" s="22" t="s">
        <v>9</v>
      </c>
      <c r="B22" s="22" t="s">
        <v>10</v>
      </c>
      <c r="C22" s="22">
        <v>10</v>
      </c>
      <c r="D22" s="25">
        <v>2.6</v>
      </c>
      <c r="E22" s="23">
        <v>0.87</v>
      </c>
      <c r="F22" s="22">
        <v>1</v>
      </c>
      <c r="G22" s="22">
        <v>10</v>
      </c>
      <c r="H22" s="22">
        <v>2</v>
      </c>
      <c r="I22" s="22">
        <v>20</v>
      </c>
      <c r="J22" s="22">
        <v>7</v>
      </c>
      <c r="K22" s="22">
        <v>70</v>
      </c>
    </row>
    <row r="23" spans="1:12">
      <c r="A23" s="22" t="s">
        <v>9</v>
      </c>
      <c r="B23" s="22" t="s">
        <v>11</v>
      </c>
      <c r="C23" s="22">
        <v>10</v>
      </c>
      <c r="D23" s="25">
        <v>2.2000000000000002</v>
      </c>
      <c r="E23" s="23">
        <v>0.73</v>
      </c>
      <c r="F23" s="22">
        <v>2</v>
      </c>
      <c r="G23" s="22">
        <v>20</v>
      </c>
      <c r="H23" s="22">
        <v>4</v>
      </c>
      <c r="I23" s="22">
        <v>40</v>
      </c>
      <c r="J23" s="22">
        <v>4</v>
      </c>
      <c r="K23" s="22">
        <v>40</v>
      </c>
    </row>
    <row r="24" spans="1:12">
      <c r="A24" s="22" t="s">
        <v>9</v>
      </c>
      <c r="B24" s="22" t="s">
        <v>12</v>
      </c>
      <c r="C24" s="22">
        <v>10</v>
      </c>
      <c r="D24" s="25">
        <v>2.7</v>
      </c>
      <c r="E24" s="23">
        <v>0.9</v>
      </c>
      <c r="F24" s="22">
        <v>1</v>
      </c>
      <c r="G24" s="22">
        <v>10</v>
      </c>
      <c r="H24" s="22">
        <v>1</v>
      </c>
      <c r="I24" s="22">
        <v>10</v>
      </c>
      <c r="J24" s="22">
        <v>8</v>
      </c>
      <c r="K24" s="22">
        <v>80</v>
      </c>
    </row>
    <row r="25" spans="1:12">
      <c r="A25" s="22" t="s">
        <v>9</v>
      </c>
      <c r="B25" s="22" t="s">
        <v>13</v>
      </c>
      <c r="C25" s="22">
        <v>10</v>
      </c>
      <c r="D25" s="25">
        <v>2.8</v>
      </c>
      <c r="E25" s="23">
        <v>0.93</v>
      </c>
      <c r="F25" s="22"/>
      <c r="G25" s="22"/>
      <c r="H25" s="22">
        <v>2</v>
      </c>
      <c r="I25" s="22">
        <v>20</v>
      </c>
      <c r="J25" s="22">
        <v>8</v>
      </c>
      <c r="K25" s="22">
        <v>80</v>
      </c>
    </row>
    <row r="26" spans="1:12">
      <c r="A26" s="22" t="s">
        <v>9</v>
      </c>
      <c r="B26" s="22" t="s">
        <v>14</v>
      </c>
      <c r="C26" s="22">
        <v>10</v>
      </c>
      <c r="D26" s="25">
        <v>2.7</v>
      </c>
      <c r="E26" s="23">
        <v>0.9</v>
      </c>
      <c r="F26" s="22"/>
      <c r="G26" s="22"/>
      <c r="H26" s="22">
        <v>3</v>
      </c>
      <c r="I26" s="22">
        <v>30</v>
      </c>
      <c r="J26" s="22">
        <v>7</v>
      </c>
      <c r="K26" s="22">
        <v>70</v>
      </c>
    </row>
    <row r="27" spans="1:12">
      <c r="A27" s="22" t="s">
        <v>9</v>
      </c>
      <c r="B27" s="22" t="s">
        <v>15</v>
      </c>
      <c r="C27" s="22">
        <v>10</v>
      </c>
      <c r="D27" s="25">
        <v>2</v>
      </c>
      <c r="E27" s="23">
        <v>0.67</v>
      </c>
      <c r="F27" s="22">
        <v>3</v>
      </c>
      <c r="G27" s="22">
        <v>30</v>
      </c>
      <c r="H27" s="22">
        <v>4</v>
      </c>
      <c r="I27" s="22">
        <v>40</v>
      </c>
      <c r="J27" s="22">
        <v>3</v>
      </c>
      <c r="K27" s="22">
        <v>30</v>
      </c>
    </row>
    <row r="28" spans="1:12">
      <c r="A28" s="22" t="s">
        <v>9</v>
      </c>
      <c r="B28" s="22" t="s">
        <v>16</v>
      </c>
      <c r="C28" s="22">
        <v>10</v>
      </c>
      <c r="D28" s="25">
        <v>2.5</v>
      </c>
      <c r="E28" s="23">
        <v>0.83</v>
      </c>
      <c r="F28" s="22">
        <v>1</v>
      </c>
      <c r="G28" s="22">
        <v>10</v>
      </c>
      <c r="H28" s="22">
        <v>3</v>
      </c>
      <c r="I28" s="22">
        <v>30</v>
      </c>
      <c r="J28" s="22">
        <v>6</v>
      </c>
      <c r="K28" s="22">
        <v>60</v>
      </c>
    </row>
    <row r="29" spans="1:12">
      <c r="A29" s="22" t="s">
        <v>9</v>
      </c>
      <c r="B29" s="22" t="s">
        <v>17</v>
      </c>
      <c r="C29" s="22">
        <v>10</v>
      </c>
      <c r="D29" s="25">
        <v>2.8</v>
      </c>
      <c r="E29" s="23">
        <v>0.93</v>
      </c>
      <c r="F29" s="22"/>
      <c r="G29" s="22"/>
      <c r="H29" s="22">
        <v>2</v>
      </c>
      <c r="I29" s="22">
        <v>20</v>
      </c>
      <c r="J29" s="22">
        <v>8</v>
      </c>
      <c r="K29" s="22">
        <v>80</v>
      </c>
    </row>
    <row r="30" spans="1:12">
      <c r="A30" s="22" t="s">
        <v>9</v>
      </c>
      <c r="B30" s="22" t="s">
        <v>18</v>
      </c>
      <c r="C30" s="22">
        <v>10</v>
      </c>
      <c r="D30" s="25">
        <v>2.9</v>
      </c>
      <c r="E30" s="23">
        <v>0.97</v>
      </c>
      <c r="F30" s="22"/>
      <c r="G30" s="22"/>
      <c r="H30" s="22">
        <v>1</v>
      </c>
      <c r="I30" s="22">
        <v>10</v>
      </c>
      <c r="J30" s="22">
        <v>9</v>
      </c>
      <c r="K30" s="22">
        <v>90</v>
      </c>
    </row>
    <row r="31" spans="1:12">
      <c r="A31" s="22" t="s">
        <v>9</v>
      </c>
      <c r="B31" s="22" t="s">
        <v>19</v>
      </c>
      <c r="C31" s="22">
        <v>10</v>
      </c>
      <c r="D31" s="25">
        <v>2.7</v>
      </c>
      <c r="E31" s="23">
        <v>0.9</v>
      </c>
      <c r="F31" s="22"/>
      <c r="G31" s="22"/>
      <c r="H31" s="22">
        <v>3</v>
      </c>
      <c r="I31" s="22">
        <v>30</v>
      </c>
      <c r="J31" s="22">
        <v>7</v>
      </c>
      <c r="K31" s="22">
        <v>70</v>
      </c>
    </row>
    <row r="33" spans="1:12" ht="30">
      <c r="D33" s="27" t="s">
        <v>4</v>
      </c>
      <c r="E33" s="28" t="s">
        <v>5</v>
      </c>
      <c r="F33" s="28" t="s">
        <v>20</v>
      </c>
      <c r="G33" s="28" t="s">
        <v>21</v>
      </c>
      <c r="H33" s="28" t="s">
        <v>22</v>
      </c>
      <c r="I33" s="28" t="s">
        <v>21</v>
      </c>
      <c r="J33" s="28" t="s">
        <v>23</v>
      </c>
      <c r="K33" s="28" t="s">
        <v>21</v>
      </c>
      <c r="L33" s="29"/>
    </row>
    <row r="34" spans="1:12">
      <c r="D34" s="30">
        <f>AVERAGE(D22:D31)</f>
        <v>2.59</v>
      </c>
      <c r="E34" s="31">
        <f>AVERAGE(E22:E31)</f>
        <v>0.86299999999999988</v>
      </c>
      <c r="F34" s="30"/>
      <c r="G34" s="31">
        <f>AVERAGE(G22:G31)*0.01</f>
        <v>0.16</v>
      </c>
      <c r="H34" s="30"/>
      <c r="I34" s="31">
        <f>AVERAGE(I22:I31)*0.01</f>
        <v>0.25</v>
      </c>
      <c r="J34" s="30"/>
      <c r="K34" s="31">
        <f>AVERAGE(K22:K31)*0.01</f>
        <v>0.67</v>
      </c>
      <c r="L34" s="32" t="s">
        <v>24</v>
      </c>
    </row>
    <row r="35" spans="1:12">
      <c r="D35" s="30">
        <f>MIN(D22:D31)</f>
        <v>2</v>
      </c>
      <c r="E35" s="31">
        <f>MIN(E22:E31)</f>
        <v>0.67</v>
      </c>
      <c r="F35" s="30"/>
      <c r="G35" s="31">
        <f>MIN(G22:G31)*0.01</f>
        <v>0.1</v>
      </c>
      <c r="H35" s="30"/>
      <c r="I35" s="31">
        <f>MIN(I22:I31)*0.01</f>
        <v>0.1</v>
      </c>
      <c r="J35" s="30"/>
      <c r="K35" s="31">
        <f>MIN(K22:K31)*0.01</f>
        <v>0.3</v>
      </c>
      <c r="L35" s="32" t="s">
        <v>25</v>
      </c>
    </row>
    <row r="36" spans="1:12">
      <c r="D36" s="33">
        <f>MAX(D22:D31)</f>
        <v>2.9</v>
      </c>
      <c r="E36" s="34">
        <f>MAX(E22:E31)</f>
        <v>0.97</v>
      </c>
      <c r="F36" s="33"/>
      <c r="G36" s="34">
        <f>MAX(G22:G31)*0.01</f>
        <v>0.3</v>
      </c>
      <c r="H36" s="33"/>
      <c r="I36" s="34">
        <f>MAX(I22:I31)*0.01</f>
        <v>0.4</v>
      </c>
      <c r="J36" s="33"/>
      <c r="K36" s="34">
        <f>MAX(K22:K31)*0.01</f>
        <v>0.9</v>
      </c>
      <c r="L36" s="35" t="s">
        <v>26</v>
      </c>
    </row>
    <row r="37" spans="1:12">
      <c r="D37" s="36"/>
      <c r="E37" s="37"/>
      <c r="F37" s="32">
        <f>SUM(F22:F31)</f>
        <v>8</v>
      </c>
      <c r="G37" s="37"/>
      <c r="H37" s="32">
        <f>SUM(H22:H31)</f>
        <v>25</v>
      </c>
      <c r="I37" s="37"/>
      <c r="J37" s="32">
        <f>SUM(J22:J31)</f>
        <v>67</v>
      </c>
      <c r="K37" s="37"/>
      <c r="L37" s="32" t="s">
        <v>27</v>
      </c>
    </row>
    <row r="41" spans="1:12" ht="28.5" customHeight="1">
      <c r="A41" s="44" t="s">
        <v>29</v>
      </c>
      <c r="B41" s="44"/>
      <c r="C41" s="44"/>
      <c r="D41" s="44"/>
      <c r="E41" s="44"/>
      <c r="F41" s="44"/>
      <c r="G41" s="44"/>
      <c r="H41" s="44"/>
      <c r="I41" s="44"/>
      <c r="J41" s="44"/>
      <c r="K41" s="20"/>
    </row>
    <row r="42" spans="1:12" ht="55.5" customHeight="1">
      <c r="A42" s="21" t="s">
        <v>1</v>
      </c>
      <c r="B42" s="21" t="s">
        <v>2</v>
      </c>
      <c r="C42" s="21" t="s">
        <v>3</v>
      </c>
      <c r="D42" s="24" t="s">
        <v>4</v>
      </c>
      <c r="E42" s="21" t="s">
        <v>5</v>
      </c>
      <c r="F42" s="43" t="s">
        <v>6</v>
      </c>
      <c r="G42" s="43"/>
      <c r="H42" s="43" t="s">
        <v>7</v>
      </c>
      <c r="I42" s="43"/>
      <c r="J42" s="43" t="s">
        <v>8</v>
      </c>
      <c r="K42" s="43"/>
    </row>
    <row r="43" spans="1:12">
      <c r="A43" s="22" t="s">
        <v>9</v>
      </c>
      <c r="B43" s="22" t="s">
        <v>10</v>
      </c>
      <c r="C43" s="22">
        <v>34</v>
      </c>
      <c r="D43" s="25">
        <v>2.88</v>
      </c>
      <c r="E43" s="23">
        <v>0.96</v>
      </c>
      <c r="F43" s="22"/>
      <c r="G43" s="22"/>
      <c r="H43" s="22">
        <v>4</v>
      </c>
      <c r="I43" s="22">
        <v>12</v>
      </c>
      <c r="J43" s="22">
        <v>30</v>
      </c>
      <c r="K43" s="22">
        <v>88</v>
      </c>
    </row>
    <row r="44" spans="1:12">
      <c r="A44" s="22" t="s">
        <v>9</v>
      </c>
      <c r="B44" s="22" t="s">
        <v>11</v>
      </c>
      <c r="C44" s="22">
        <v>34</v>
      </c>
      <c r="D44" s="25">
        <v>2.65</v>
      </c>
      <c r="E44" s="23">
        <v>0.88</v>
      </c>
      <c r="F44" s="22"/>
      <c r="G44" s="22"/>
      <c r="H44" s="22">
        <v>12</v>
      </c>
      <c r="I44" s="22">
        <v>35</v>
      </c>
      <c r="J44" s="22">
        <v>22</v>
      </c>
      <c r="K44" s="22">
        <v>65</v>
      </c>
    </row>
    <row r="45" spans="1:12">
      <c r="A45" s="22" t="s">
        <v>9</v>
      </c>
      <c r="B45" s="22" t="s">
        <v>12</v>
      </c>
      <c r="C45" s="22">
        <v>34</v>
      </c>
      <c r="D45" s="25">
        <v>2.85</v>
      </c>
      <c r="E45" s="23">
        <v>0.95</v>
      </c>
      <c r="F45" s="22">
        <v>1</v>
      </c>
      <c r="G45" s="22">
        <v>3</v>
      </c>
      <c r="H45" s="22">
        <v>3</v>
      </c>
      <c r="I45" s="22">
        <v>9</v>
      </c>
      <c r="J45" s="22">
        <v>30</v>
      </c>
      <c r="K45" s="22">
        <v>88</v>
      </c>
    </row>
    <row r="46" spans="1:12">
      <c r="A46" s="22" t="s">
        <v>9</v>
      </c>
      <c r="B46" s="22" t="s">
        <v>13</v>
      </c>
      <c r="C46" s="22">
        <v>34</v>
      </c>
      <c r="D46" s="25">
        <v>2.91</v>
      </c>
      <c r="E46" s="23">
        <v>0.97</v>
      </c>
      <c r="F46" s="22"/>
      <c r="G46" s="22"/>
      <c r="H46" s="22">
        <v>3</v>
      </c>
      <c r="I46" s="22">
        <v>9</v>
      </c>
      <c r="J46" s="22">
        <v>31</v>
      </c>
      <c r="K46" s="22">
        <v>91</v>
      </c>
    </row>
    <row r="47" spans="1:12">
      <c r="A47" s="22" t="s">
        <v>9</v>
      </c>
      <c r="B47" s="22" t="s">
        <v>14</v>
      </c>
      <c r="C47" s="22">
        <v>34</v>
      </c>
      <c r="D47" s="25">
        <v>2.82</v>
      </c>
      <c r="E47" s="23">
        <v>0.94</v>
      </c>
      <c r="F47" s="22">
        <v>1</v>
      </c>
      <c r="G47" s="22">
        <v>3</v>
      </c>
      <c r="H47" s="22">
        <v>4</v>
      </c>
      <c r="I47" s="22">
        <v>12</v>
      </c>
      <c r="J47" s="22">
        <v>29</v>
      </c>
      <c r="K47" s="22">
        <v>85</v>
      </c>
    </row>
    <row r="48" spans="1:12">
      <c r="A48" s="22" t="s">
        <v>9</v>
      </c>
      <c r="B48" s="22" t="s">
        <v>15</v>
      </c>
      <c r="C48" s="22">
        <v>34</v>
      </c>
      <c r="D48" s="25">
        <v>2.79</v>
      </c>
      <c r="E48" s="23">
        <v>0.93</v>
      </c>
      <c r="F48" s="22"/>
      <c r="G48" s="22"/>
      <c r="H48" s="22">
        <v>7</v>
      </c>
      <c r="I48" s="22">
        <v>21</v>
      </c>
      <c r="J48" s="22">
        <v>27</v>
      </c>
      <c r="K48" s="22">
        <v>79</v>
      </c>
    </row>
    <row r="49" spans="1:12">
      <c r="A49" s="22" t="s">
        <v>9</v>
      </c>
      <c r="B49" s="22" t="s">
        <v>16</v>
      </c>
      <c r="C49" s="22">
        <v>34</v>
      </c>
      <c r="D49" s="25">
        <v>2.82</v>
      </c>
      <c r="E49" s="23">
        <v>0.94</v>
      </c>
      <c r="F49" s="22"/>
      <c r="G49" s="22"/>
      <c r="H49" s="22">
        <v>6</v>
      </c>
      <c r="I49" s="22">
        <v>18</v>
      </c>
      <c r="J49" s="22">
        <v>28</v>
      </c>
      <c r="K49" s="22">
        <v>82</v>
      </c>
    </row>
    <row r="50" spans="1:12">
      <c r="A50" s="22" t="s">
        <v>9</v>
      </c>
      <c r="B50" s="22" t="s">
        <v>17</v>
      </c>
      <c r="C50" s="22">
        <v>34</v>
      </c>
      <c r="D50" s="25">
        <v>2.88</v>
      </c>
      <c r="E50" s="23">
        <v>0.96</v>
      </c>
      <c r="F50" s="22">
        <v>1</v>
      </c>
      <c r="G50" s="22">
        <v>3</v>
      </c>
      <c r="H50" s="22">
        <v>2</v>
      </c>
      <c r="I50" s="22">
        <v>6</v>
      </c>
      <c r="J50" s="22">
        <v>31</v>
      </c>
      <c r="K50" s="22">
        <v>91</v>
      </c>
    </row>
    <row r="51" spans="1:12">
      <c r="A51" s="22" t="s">
        <v>9</v>
      </c>
      <c r="B51" s="22" t="s">
        <v>18</v>
      </c>
      <c r="C51" s="22">
        <v>34</v>
      </c>
      <c r="D51" s="25">
        <v>2.5299999999999998</v>
      </c>
      <c r="E51" s="23">
        <v>0.84</v>
      </c>
      <c r="F51" s="22">
        <v>6</v>
      </c>
      <c r="G51" s="22">
        <v>18</v>
      </c>
      <c r="H51" s="22">
        <v>4</v>
      </c>
      <c r="I51" s="22">
        <v>12</v>
      </c>
      <c r="J51" s="22">
        <v>24</v>
      </c>
      <c r="K51" s="22">
        <v>71</v>
      </c>
    </row>
    <row r="52" spans="1:12">
      <c r="A52" s="22" t="s">
        <v>9</v>
      </c>
      <c r="B52" s="22" t="s">
        <v>19</v>
      </c>
      <c r="C52" s="22">
        <v>34</v>
      </c>
      <c r="D52" s="25">
        <v>2.94</v>
      </c>
      <c r="E52" s="23">
        <v>0.98</v>
      </c>
      <c r="F52" s="22"/>
      <c r="G52" s="22"/>
      <c r="H52" s="22">
        <v>2</v>
      </c>
      <c r="I52" s="22">
        <v>6</v>
      </c>
      <c r="J52" s="22">
        <v>32</v>
      </c>
      <c r="K52" s="22">
        <v>94</v>
      </c>
    </row>
    <row r="54" spans="1:12" ht="30">
      <c r="D54" s="27" t="s">
        <v>4</v>
      </c>
      <c r="E54" s="28" t="s">
        <v>5</v>
      </c>
      <c r="F54" s="28" t="s">
        <v>20</v>
      </c>
      <c r="G54" s="28" t="s">
        <v>21</v>
      </c>
      <c r="H54" s="28" t="s">
        <v>22</v>
      </c>
      <c r="I54" s="28" t="s">
        <v>21</v>
      </c>
      <c r="J54" s="28" t="s">
        <v>23</v>
      </c>
      <c r="K54" s="28" t="s">
        <v>21</v>
      </c>
      <c r="L54" s="29"/>
    </row>
    <row r="55" spans="1:12">
      <c r="D55" s="30">
        <f>AVERAGE(D43:D52)</f>
        <v>2.8069999999999999</v>
      </c>
      <c r="E55" s="31">
        <f>AVERAGE(E43:E52)</f>
        <v>0.93499999999999994</v>
      </c>
      <c r="F55" s="30"/>
      <c r="G55" s="31">
        <f>AVERAGE(G43:G52)*0.01</f>
        <v>6.7500000000000004E-2</v>
      </c>
      <c r="H55" s="30"/>
      <c r="I55" s="31">
        <f>AVERAGE(I43:I52)*0.01</f>
        <v>0.14000000000000001</v>
      </c>
      <c r="J55" s="30"/>
      <c r="K55" s="31">
        <f>AVERAGE(K43:K52)*0.01</f>
        <v>0.83400000000000007</v>
      </c>
      <c r="L55" s="32" t="s">
        <v>24</v>
      </c>
    </row>
    <row r="56" spans="1:12">
      <c r="D56" s="30">
        <f>MIN(D43:D52)</f>
        <v>2.5299999999999998</v>
      </c>
      <c r="E56" s="31">
        <f>MIN(E43:E52)</f>
        <v>0.84</v>
      </c>
      <c r="F56" s="30"/>
      <c r="G56" s="31">
        <f>MIN(G43:G52)*0.01</f>
        <v>0.03</v>
      </c>
      <c r="H56" s="30"/>
      <c r="I56" s="31">
        <f>MIN(I43:I52)*0.01</f>
        <v>0.06</v>
      </c>
      <c r="J56" s="30"/>
      <c r="K56" s="31">
        <f>MIN(K43:K52)*0.01</f>
        <v>0.65</v>
      </c>
      <c r="L56" s="32" t="s">
        <v>25</v>
      </c>
    </row>
    <row r="57" spans="1:12">
      <c r="D57" s="33">
        <f>MAX(D43:D52)</f>
        <v>2.94</v>
      </c>
      <c r="E57" s="34">
        <f>MAX(E43:E52)</f>
        <v>0.98</v>
      </c>
      <c r="F57" s="33"/>
      <c r="G57" s="34">
        <f>MAX(G43:G52)*0.01</f>
        <v>0.18</v>
      </c>
      <c r="H57" s="33"/>
      <c r="I57" s="34">
        <f>MAX(I43:I52)*0.01</f>
        <v>0.35000000000000003</v>
      </c>
      <c r="J57" s="33"/>
      <c r="K57" s="34">
        <f>MAX(K43:K52)*0.01</f>
        <v>0.94000000000000006</v>
      </c>
      <c r="L57" s="35" t="s">
        <v>26</v>
      </c>
    </row>
    <row r="58" spans="1:12">
      <c r="D58" s="36"/>
      <c r="E58" s="37"/>
      <c r="F58" s="32">
        <f>SUM(F43:F52)</f>
        <v>9</v>
      </c>
      <c r="G58" s="37"/>
      <c r="H58" s="32">
        <f>SUM(H43:H52)</f>
        <v>47</v>
      </c>
      <c r="I58" s="37"/>
      <c r="J58" s="32">
        <f>SUM(J43:J52)</f>
        <v>284</v>
      </c>
      <c r="K58" s="37"/>
      <c r="L58" s="32" t="s">
        <v>27</v>
      </c>
    </row>
    <row r="60" spans="1:12" ht="28.5" customHeight="1">
      <c r="A60" s="44" t="s">
        <v>30</v>
      </c>
      <c r="B60" s="44"/>
      <c r="C60" s="44"/>
      <c r="D60" s="44"/>
      <c r="E60" s="44"/>
      <c r="F60" s="44"/>
      <c r="G60" s="44"/>
      <c r="H60" s="44"/>
      <c r="I60" s="44"/>
      <c r="J60" s="44"/>
      <c r="K60" s="20"/>
    </row>
    <row r="61" spans="1:12" ht="32.25" customHeight="1">
      <c r="A61" s="21" t="s">
        <v>1</v>
      </c>
      <c r="B61" s="21" t="s">
        <v>2</v>
      </c>
      <c r="C61" s="21" t="s">
        <v>3</v>
      </c>
      <c r="D61" s="24" t="s">
        <v>4</v>
      </c>
      <c r="E61" s="21" t="s">
        <v>5</v>
      </c>
      <c r="F61" s="43" t="s">
        <v>6</v>
      </c>
      <c r="G61" s="43"/>
      <c r="H61" s="43" t="s">
        <v>7</v>
      </c>
      <c r="I61" s="43"/>
      <c r="J61" s="43" t="s">
        <v>8</v>
      </c>
      <c r="K61" s="43"/>
    </row>
    <row r="62" spans="1:12">
      <c r="A62" s="22" t="s">
        <v>9</v>
      </c>
      <c r="B62" s="22" t="s">
        <v>10</v>
      </c>
      <c r="C62" s="22">
        <v>28</v>
      </c>
      <c r="D62" s="25">
        <v>2.86</v>
      </c>
      <c r="E62" s="23">
        <v>0.95</v>
      </c>
      <c r="F62" s="22">
        <v>1</v>
      </c>
      <c r="G62" s="22">
        <v>4</v>
      </c>
      <c r="H62" s="22">
        <v>2</v>
      </c>
      <c r="I62" s="22">
        <v>7</v>
      </c>
      <c r="J62" s="22">
        <v>25</v>
      </c>
      <c r="K62" s="22">
        <v>89</v>
      </c>
    </row>
    <row r="63" spans="1:12">
      <c r="A63" s="22" t="s">
        <v>9</v>
      </c>
      <c r="B63" s="22" t="s">
        <v>11</v>
      </c>
      <c r="C63" s="22">
        <v>28</v>
      </c>
      <c r="D63" s="25">
        <v>2.79</v>
      </c>
      <c r="E63" s="23">
        <v>0.93</v>
      </c>
      <c r="F63" s="22">
        <v>2</v>
      </c>
      <c r="G63" s="22">
        <v>7</v>
      </c>
      <c r="H63" s="22">
        <v>2</v>
      </c>
      <c r="I63" s="22">
        <v>7</v>
      </c>
      <c r="J63" s="22">
        <v>24</v>
      </c>
      <c r="K63" s="22">
        <v>86</v>
      </c>
    </row>
    <row r="64" spans="1:12">
      <c r="A64" s="22" t="s">
        <v>9</v>
      </c>
      <c r="B64" s="22" t="s">
        <v>12</v>
      </c>
      <c r="C64" s="22">
        <v>28</v>
      </c>
      <c r="D64" s="25">
        <v>2.93</v>
      </c>
      <c r="E64" s="23">
        <v>0.98</v>
      </c>
      <c r="F64" s="22"/>
      <c r="G64" s="22"/>
      <c r="H64" s="22">
        <v>2</v>
      </c>
      <c r="I64" s="22">
        <v>7</v>
      </c>
      <c r="J64" s="22">
        <v>26</v>
      </c>
      <c r="K64" s="22">
        <v>93</v>
      </c>
    </row>
    <row r="65" spans="1:12">
      <c r="A65" s="22" t="s">
        <v>9</v>
      </c>
      <c r="B65" s="22" t="s">
        <v>13</v>
      </c>
      <c r="C65" s="22">
        <v>28</v>
      </c>
      <c r="D65" s="25">
        <v>2.75</v>
      </c>
      <c r="E65" s="23">
        <v>0.92</v>
      </c>
      <c r="F65" s="22"/>
      <c r="G65" s="22"/>
      <c r="H65" s="22">
        <v>7</v>
      </c>
      <c r="I65" s="22">
        <v>25</v>
      </c>
      <c r="J65" s="22">
        <v>21</v>
      </c>
      <c r="K65" s="22">
        <v>75</v>
      </c>
    </row>
    <row r="66" spans="1:12">
      <c r="A66" s="22" t="s">
        <v>9</v>
      </c>
      <c r="B66" s="22" t="s">
        <v>14</v>
      </c>
      <c r="C66" s="22">
        <v>28</v>
      </c>
      <c r="D66" s="25">
        <v>2.75</v>
      </c>
      <c r="E66" s="23">
        <v>0.92</v>
      </c>
      <c r="F66" s="22">
        <v>1</v>
      </c>
      <c r="G66" s="22">
        <v>4</v>
      </c>
      <c r="H66" s="22">
        <v>5</v>
      </c>
      <c r="I66" s="22">
        <v>18</v>
      </c>
      <c r="J66" s="22">
        <v>22</v>
      </c>
      <c r="K66" s="22">
        <v>79</v>
      </c>
    </row>
    <row r="67" spans="1:12">
      <c r="A67" s="22" t="s">
        <v>9</v>
      </c>
      <c r="B67" s="22" t="s">
        <v>15</v>
      </c>
      <c r="C67" s="22">
        <v>28</v>
      </c>
      <c r="D67" s="25">
        <v>2.79</v>
      </c>
      <c r="E67" s="23">
        <v>0.93</v>
      </c>
      <c r="F67" s="22">
        <v>2</v>
      </c>
      <c r="G67" s="22">
        <v>7</v>
      </c>
      <c r="H67" s="22">
        <v>2</v>
      </c>
      <c r="I67" s="22">
        <v>7</v>
      </c>
      <c r="J67" s="22">
        <v>24</v>
      </c>
      <c r="K67" s="22">
        <v>86</v>
      </c>
    </row>
    <row r="68" spans="1:12">
      <c r="A68" s="22" t="s">
        <v>9</v>
      </c>
      <c r="B68" s="22" t="s">
        <v>16</v>
      </c>
      <c r="C68" s="22">
        <v>28</v>
      </c>
      <c r="D68" s="25">
        <v>2.82</v>
      </c>
      <c r="E68" s="23">
        <v>0.94</v>
      </c>
      <c r="F68" s="22">
        <v>1</v>
      </c>
      <c r="G68" s="22">
        <v>4</v>
      </c>
      <c r="H68" s="22">
        <v>3</v>
      </c>
      <c r="I68" s="22">
        <v>11</v>
      </c>
      <c r="J68" s="22">
        <v>24</v>
      </c>
      <c r="K68" s="22">
        <v>86</v>
      </c>
    </row>
    <row r="69" spans="1:12">
      <c r="A69" s="22" t="s">
        <v>9</v>
      </c>
      <c r="B69" s="22" t="s">
        <v>17</v>
      </c>
      <c r="C69" s="22">
        <v>28</v>
      </c>
      <c r="D69" s="25">
        <v>2.68</v>
      </c>
      <c r="E69" s="23">
        <v>0.89</v>
      </c>
      <c r="F69" s="22">
        <v>3</v>
      </c>
      <c r="G69" s="22">
        <v>11</v>
      </c>
      <c r="H69" s="22">
        <v>3</v>
      </c>
      <c r="I69" s="22">
        <v>11</v>
      </c>
      <c r="J69" s="22">
        <v>22</v>
      </c>
      <c r="K69" s="22">
        <v>79</v>
      </c>
    </row>
    <row r="70" spans="1:12">
      <c r="A70" s="22" t="s">
        <v>9</v>
      </c>
      <c r="B70" s="22" t="s">
        <v>18</v>
      </c>
      <c r="C70" s="22">
        <v>28</v>
      </c>
      <c r="D70" s="25">
        <v>2.79</v>
      </c>
      <c r="E70" s="23">
        <v>0.93</v>
      </c>
      <c r="F70" s="22">
        <v>3</v>
      </c>
      <c r="G70" s="22">
        <v>11</v>
      </c>
      <c r="H70" s="22"/>
      <c r="I70" s="22"/>
      <c r="J70" s="22">
        <v>25</v>
      </c>
      <c r="K70" s="22">
        <v>89</v>
      </c>
    </row>
    <row r="71" spans="1:12">
      <c r="A71" s="22" t="s">
        <v>9</v>
      </c>
      <c r="B71" s="22" t="s">
        <v>19</v>
      </c>
      <c r="C71" s="22">
        <v>28</v>
      </c>
      <c r="D71" s="25">
        <v>3</v>
      </c>
      <c r="E71" s="23">
        <v>1</v>
      </c>
      <c r="F71" s="22"/>
      <c r="G71" s="22"/>
      <c r="H71" s="22"/>
      <c r="I71" s="22"/>
      <c r="J71" s="22">
        <v>28</v>
      </c>
      <c r="K71" s="22">
        <v>100</v>
      </c>
    </row>
    <row r="73" spans="1:12" ht="30">
      <c r="D73" s="27" t="s">
        <v>4</v>
      </c>
      <c r="E73" s="28" t="s">
        <v>5</v>
      </c>
      <c r="F73" s="28" t="s">
        <v>20</v>
      </c>
      <c r="G73" s="28" t="s">
        <v>21</v>
      </c>
      <c r="H73" s="28" t="s">
        <v>22</v>
      </c>
      <c r="I73" s="28" t="s">
        <v>21</v>
      </c>
      <c r="J73" s="28" t="s">
        <v>23</v>
      </c>
      <c r="K73" s="28" t="s">
        <v>21</v>
      </c>
      <c r="L73" s="29"/>
    </row>
    <row r="74" spans="1:12">
      <c r="D74" s="30">
        <f>AVERAGE(D62:D71)</f>
        <v>2.8159999999999998</v>
      </c>
      <c r="E74" s="31">
        <f>AVERAGE(E62:E71)</f>
        <v>0.93900000000000006</v>
      </c>
      <c r="F74" s="30"/>
      <c r="G74" s="31">
        <f>AVERAGE(G62:G71)*0.01</f>
        <v>6.8571428571428575E-2</v>
      </c>
      <c r="H74" s="30"/>
      <c r="I74" s="31">
        <f>AVERAGE(I62:I71)*0.01</f>
        <v>0.11625000000000001</v>
      </c>
      <c r="J74" s="30"/>
      <c r="K74" s="31">
        <f>AVERAGE(K62:K71)*0.01</f>
        <v>0.8620000000000001</v>
      </c>
      <c r="L74" s="32" t="s">
        <v>24</v>
      </c>
    </row>
    <row r="75" spans="1:12">
      <c r="D75" s="30">
        <f>MIN(D62:D71)</f>
        <v>2.68</v>
      </c>
      <c r="E75" s="31">
        <f>MIN(E62:E71)</f>
        <v>0.89</v>
      </c>
      <c r="F75" s="30"/>
      <c r="G75" s="31">
        <f>MIN(G62:G71)*0.01</f>
        <v>0.04</v>
      </c>
      <c r="H75" s="30"/>
      <c r="I75" s="31">
        <f>MIN(I62:I71)*0.01</f>
        <v>7.0000000000000007E-2</v>
      </c>
      <c r="J75" s="30"/>
      <c r="K75" s="31">
        <f>MIN(K62:K71)*0.01</f>
        <v>0.75</v>
      </c>
      <c r="L75" s="32" t="s">
        <v>25</v>
      </c>
    </row>
    <row r="76" spans="1:12">
      <c r="D76" s="33">
        <f>MAX(D62:D71)</f>
        <v>3</v>
      </c>
      <c r="E76" s="34">
        <f>MAX(E62:E71)</f>
        <v>1</v>
      </c>
      <c r="F76" s="33"/>
      <c r="G76" s="34">
        <f>MAX(G62:G71)*0.01</f>
        <v>0.11</v>
      </c>
      <c r="H76" s="33"/>
      <c r="I76" s="34">
        <f>MAX(I62:I71)*0.01</f>
        <v>0.25</v>
      </c>
      <c r="J76" s="33"/>
      <c r="K76" s="34">
        <f>MAX(K62:K71)*0.01</f>
        <v>1</v>
      </c>
      <c r="L76" s="35" t="s">
        <v>26</v>
      </c>
    </row>
    <row r="77" spans="1:12">
      <c r="D77" s="36"/>
      <c r="E77" s="37"/>
      <c r="F77" s="32">
        <f>SUM(F62:F71)</f>
        <v>13</v>
      </c>
      <c r="G77" s="37"/>
      <c r="H77" s="32">
        <f>SUM(H62:H71)</f>
        <v>26</v>
      </c>
      <c r="I77" s="37"/>
      <c r="J77" s="32">
        <f>SUM(J62:J71)</f>
        <v>241</v>
      </c>
      <c r="K77" s="37"/>
      <c r="L77" s="32" t="s">
        <v>27</v>
      </c>
    </row>
  </sheetData>
  <mergeCells count="16">
    <mergeCell ref="F61:G61"/>
    <mergeCell ref="H61:I61"/>
    <mergeCell ref="J61:K61"/>
    <mergeCell ref="A1:J1"/>
    <mergeCell ref="F2:G2"/>
    <mergeCell ref="H2:I2"/>
    <mergeCell ref="J2:K2"/>
    <mergeCell ref="A20:J20"/>
    <mergeCell ref="F21:G21"/>
    <mergeCell ref="H21:I21"/>
    <mergeCell ref="J21:K21"/>
    <mergeCell ref="A41:J41"/>
    <mergeCell ref="F42:G42"/>
    <mergeCell ref="H42:I42"/>
    <mergeCell ref="J42:K42"/>
    <mergeCell ref="A60:J6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workbookViewId="0">
      <selection activeCell="D14" sqref="D14:L18"/>
    </sheetView>
  </sheetViews>
  <sheetFormatPr defaultRowHeight="15"/>
  <cols>
    <col min="1" max="1" width="44.42578125" style="1" customWidth="1"/>
    <col min="2" max="2" width="58.140625" style="1" customWidth="1"/>
    <col min="3" max="3" width="9.140625" style="1"/>
    <col min="4" max="4" width="9.140625" style="17"/>
    <col min="5" max="5" width="9.140625" style="1"/>
    <col min="6" max="11" width="18.5703125" style="1" customWidth="1"/>
    <col min="12" max="12" width="16.5703125" style="1" customWidth="1"/>
    <col min="13" max="16384" width="9.140625" style="1"/>
  </cols>
  <sheetData>
    <row r="1" spans="1:12">
      <c r="A1" s="42" t="s">
        <v>31</v>
      </c>
      <c r="B1" s="42"/>
      <c r="C1" s="42"/>
      <c r="D1" s="42"/>
      <c r="E1" s="42"/>
      <c r="F1" s="42"/>
      <c r="G1" s="42"/>
      <c r="H1" s="42"/>
      <c r="I1" s="42"/>
      <c r="J1" s="42"/>
      <c r="K1" s="18"/>
    </row>
    <row r="2" spans="1:12" ht="15" customHeight="1">
      <c r="A2" s="19" t="s">
        <v>1</v>
      </c>
      <c r="B2" s="19" t="s">
        <v>2</v>
      </c>
      <c r="C2" s="19" t="s">
        <v>3</v>
      </c>
      <c r="D2" s="15" t="s">
        <v>4</v>
      </c>
      <c r="E2" s="19" t="s">
        <v>5</v>
      </c>
      <c r="F2" s="41" t="s">
        <v>6</v>
      </c>
      <c r="G2" s="41"/>
      <c r="H2" s="41" t="s">
        <v>7</v>
      </c>
      <c r="I2" s="41"/>
      <c r="J2" s="41" t="s">
        <v>8</v>
      </c>
      <c r="K2" s="41"/>
    </row>
    <row r="3" spans="1:12">
      <c r="A3" s="2" t="s">
        <v>9</v>
      </c>
      <c r="B3" s="2" t="s">
        <v>10</v>
      </c>
      <c r="C3" s="2">
        <v>72</v>
      </c>
      <c r="D3" s="16">
        <v>2.83</v>
      </c>
      <c r="E3" s="3">
        <v>0.94</v>
      </c>
      <c r="F3" s="2">
        <v>2</v>
      </c>
      <c r="G3" s="2">
        <v>3</v>
      </c>
      <c r="H3" s="2">
        <v>8</v>
      </c>
      <c r="I3" s="2">
        <v>11</v>
      </c>
      <c r="J3" s="2">
        <v>62</v>
      </c>
      <c r="K3" s="2">
        <v>86</v>
      </c>
    </row>
    <row r="4" spans="1:12" ht="29.25">
      <c r="A4" s="2" t="s">
        <v>9</v>
      </c>
      <c r="B4" s="2" t="s">
        <v>11</v>
      </c>
      <c r="C4" s="2">
        <v>72</v>
      </c>
      <c r="D4" s="16">
        <v>2.64</v>
      </c>
      <c r="E4" s="3">
        <v>0.88</v>
      </c>
      <c r="F4" s="2">
        <v>4</v>
      </c>
      <c r="G4" s="2">
        <v>6</v>
      </c>
      <c r="H4" s="2">
        <v>18</v>
      </c>
      <c r="I4" s="2">
        <v>25</v>
      </c>
      <c r="J4" s="2">
        <v>50</v>
      </c>
      <c r="K4" s="2">
        <v>69</v>
      </c>
    </row>
    <row r="5" spans="1:12">
      <c r="A5" s="2" t="s">
        <v>9</v>
      </c>
      <c r="B5" s="2" t="s">
        <v>12</v>
      </c>
      <c r="C5" s="2">
        <v>72</v>
      </c>
      <c r="D5" s="16">
        <v>2.86</v>
      </c>
      <c r="E5" s="3">
        <v>0.95</v>
      </c>
      <c r="F5" s="2">
        <v>2</v>
      </c>
      <c r="G5" s="2">
        <v>3</v>
      </c>
      <c r="H5" s="2">
        <v>6</v>
      </c>
      <c r="I5" s="2">
        <v>8</v>
      </c>
      <c r="J5" s="2">
        <v>64</v>
      </c>
      <c r="K5" s="2">
        <v>89</v>
      </c>
    </row>
    <row r="6" spans="1:12">
      <c r="A6" s="2" t="s">
        <v>9</v>
      </c>
      <c r="B6" s="2" t="s">
        <v>13</v>
      </c>
      <c r="C6" s="2">
        <v>72</v>
      </c>
      <c r="D6" s="16">
        <v>2.83</v>
      </c>
      <c r="E6" s="3">
        <v>0.94</v>
      </c>
      <c r="F6" s="2"/>
      <c r="G6" s="2"/>
      <c r="H6" s="2">
        <v>12</v>
      </c>
      <c r="I6" s="2">
        <v>17</v>
      </c>
      <c r="J6" s="2">
        <v>60</v>
      </c>
      <c r="K6" s="2">
        <v>83</v>
      </c>
    </row>
    <row r="7" spans="1:12">
      <c r="A7" s="2" t="s">
        <v>9</v>
      </c>
      <c r="B7" s="2" t="s">
        <v>14</v>
      </c>
      <c r="C7" s="2">
        <v>72</v>
      </c>
      <c r="D7" s="16">
        <v>2.78</v>
      </c>
      <c r="E7" s="3">
        <v>0.93</v>
      </c>
      <c r="F7" s="2">
        <v>2</v>
      </c>
      <c r="G7" s="2">
        <v>3</v>
      </c>
      <c r="H7" s="2">
        <v>12</v>
      </c>
      <c r="I7" s="2">
        <v>17</v>
      </c>
      <c r="J7" s="2">
        <v>58</v>
      </c>
      <c r="K7" s="2">
        <v>81</v>
      </c>
    </row>
    <row r="8" spans="1:12" ht="29.25">
      <c r="A8" s="2" t="s">
        <v>9</v>
      </c>
      <c r="B8" s="2" t="s">
        <v>15</v>
      </c>
      <c r="C8" s="2">
        <v>72</v>
      </c>
      <c r="D8" s="16">
        <v>2.68</v>
      </c>
      <c r="E8" s="3">
        <v>0.89</v>
      </c>
      <c r="F8" s="2">
        <v>5</v>
      </c>
      <c r="G8" s="2">
        <v>7</v>
      </c>
      <c r="H8" s="2">
        <v>13</v>
      </c>
      <c r="I8" s="2">
        <v>18</v>
      </c>
      <c r="J8" s="2">
        <v>54</v>
      </c>
      <c r="K8" s="2">
        <v>75</v>
      </c>
    </row>
    <row r="9" spans="1:12">
      <c r="A9" s="2" t="s">
        <v>9</v>
      </c>
      <c r="B9" s="2" t="s">
        <v>16</v>
      </c>
      <c r="C9" s="2">
        <v>72</v>
      </c>
      <c r="D9" s="16">
        <v>2.78</v>
      </c>
      <c r="E9" s="3">
        <v>0.93</v>
      </c>
      <c r="F9" s="2">
        <v>2</v>
      </c>
      <c r="G9" s="2">
        <v>3</v>
      </c>
      <c r="H9" s="2">
        <v>12</v>
      </c>
      <c r="I9" s="2">
        <v>17</v>
      </c>
      <c r="J9" s="2">
        <v>58</v>
      </c>
      <c r="K9" s="2">
        <v>81</v>
      </c>
    </row>
    <row r="10" spans="1:12">
      <c r="A10" s="2" t="s">
        <v>9</v>
      </c>
      <c r="B10" s="2" t="s">
        <v>17</v>
      </c>
      <c r="C10" s="2">
        <v>72</v>
      </c>
      <c r="D10" s="16">
        <v>2.79</v>
      </c>
      <c r="E10" s="3">
        <v>0.93</v>
      </c>
      <c r="F10" s="2">
        <v>4</v>
      </c>
      <c r="G10" s="2">
        <v>6</v>
      </c>
      <c r="H10" s="2">
        <v>7</v>
      </c>
      <c r="I10" s="2">
        <v>10</v>
      </c>
      <c r="J10" s="2">
        <v>61</v>
      </c>
      <c r="K10" s="2">
        <v>85</v>
      </c>
    </row>
    <row r="11" spans="1:12">
      <c r="A11" s="2" t="s">
        <v>9</v>
      </c>
      <c r="B11" s="2" t="s">
        <v>18</v>
      </c>
      <c r="C11" s="2">
        <v>72</v>
      </c>
      <c r="D11" s="16">
        <v>2.68</v>
      </c>
      <c r="E11" s="3">
        <v>0.89</v>
      </c>
      <c r="F11" s="2">
        <v>9</v>
      </c>
      <c r="G11" s="2">
        <v>13</v>
      </c>
      <c r="H11" s="2">
        <v>5</v>
      </c>
      <c r="I11" s="2">
        <v>7</v>
      </c>
      <c r="J11" s="2">
        <v>58</v>
      </c>
      <c r="K11" s="2">
        <v>81</v>
      </c>
    </row>
    <row r="12" spans="1:12">
      <c r="A12" s="2" t="s">
        <v>9</v>
      </c>
      <c r="B12" s="2" t="s">
        <v>19</v>
      </c>
      <c r="C12" s="2">
        <v>72</v>
      </c>
      <c r="D12" s="16">
        <v>2.93</v>
      </c>
      <c r="E12" s="3">
        <v>0.98</v>
      </c>
      <c r="F12" s="2"/>
      <c r="G12" s="2"/>
      <c r="H12" s="2">
        <v>5</v>
      </c>
      <c r="I12" s="2">
        <v>7</v>
      </c>
      <c r="J12" s="2">
        <v>67</v>
      </c>
      <c r="K12" s="2">
        <v>93</v>
      </c>
    </row>
    <row r="14" spans="1:12">
      <c r="D14" s="4" t="s">
        <v>4</v>
      </c>
      <c r="E14" s="5" t="s">
        <v>5</v>
      </c>
      <c r="F14" s="5" t="s">
        <v>20</v>
      </c>
      <c r="G14" s="5" t="s">
        <v>21</v>
      </c>
      <c r="H14" s="5" t="s">
        <v>22</v>
      </c>
      <c r="I14" s="5" t="s">
        <v>21</v>
      </c>
      <c r="J14" s="5" t="s">
        <v>23</v>
      </c>
      <c r="K14" s="5" t="s">
        <v>21</v>
      </c>
      <c r="L14" s="6"/>
    </row>
    <row r="15" spans="1:12">
      <c r="D15" s="7">
        <f>AVERAGE(D3:D12)</f>
        <v>2.7800000000000002</v>
      </c>
      <c r="E15" s="8">
        <f>AVERAGE(E3:E12)</f>
        <v>0.92599999999999993</v>
      </c>
      <c r="F15" s="7"/>
      <c r="G15" s="8">
        <f>AVERAGE(G3:G12)*0.01</f>
        <v>5.5E-2</v>
      </c>
      <c r="H15" s="7"/>
      <c r="I15" s="8">
        <f>AVERAGE(I3:I12)*0.01</f>
        <v>0.13699999999999998</v>
      </c>
      <c r="J15" s="7"/>
      <c r="K15" s="8">
        <f>AVERAGE(K3:K12)*0.01</f>
        <v>0.82299999999999995</v>
      </c>
      <c r="L15" s="9" t="s">
        <v>24</v>
      </c>
    </row>
    <row r="16" spans="1:12">
      <c r="D16" s="7">
        <f>MIN(D3:D12)</f>
        <v>2.64</v>
      </c>
      <c r="E16" s="8">
        <f>MIN(E3:E12)</f>
        <v>0.88</v>
      </c>
      <c r="F16" s="7"/>
      <c r="G16" s="8">
        <f>MIN(G3:G12)*0.01</f>
        <v>0.03</v>
      </c>
      <c r="H16" s="7"/>
      <c r="I16" s="8">
        <f>MIN(I3:I12)*0.01</f>
        <v>7.0000000000000007E-2</v>
      </c>
      <c r="J16" s="7"/>
      <c r="K16" s="8">
        <f>MIN(K3:K12)*0.01</f>
        <v>0.69000000000000006</v>
      </c>
      <c r="L16" s="9" t="s">
        <v>25</v>
      </c>
    </row>
    <row r="17" spans="1:12">
      <c r="D17" s="10">
        <f>MAX(D3:D12)</f>
        <v>2.93</v>
      </c>
      <c r="E17" s="11">
        <f>MAX(E3:E12)</f>
        <v>0.98</v>
      </c>
      <c r="F17" s="10"/>
      <c r="G17" s="11">
        <f>MAX(G3:G12)*0.01</f>
        <v>0.13</v>
      </c>
      <c r="H17" s="10"/>
      <c r="I17" s="11">
        <f>MAX(I3:I12)*0.01</f>
        <v>0.25</v>
      </c>
      <c r="J17" s="10"/>
      <c r="K17" s="11">
        <f>MAX(K3:K12)*0.01</f>
        <v>0.93</v>
      </c>
      <c r="L17" s="12" t="s">
        <v>26</v>
      </c>
    </row>
    <row r="18" spans="1:12">
      <c r="D18" s="13"/>
      <c r="E18" s="14"/>
      <c r="F18" s="9">
        <f>SUM(F3:F12)</f>
        <v>30</v>
      </c>
      <c r="G18" s="14"/>
      <c r="H18" s="9">
        <f>SUM(H3:H12)</f>
        <v>98</v>
      </c>
      <c r="I18" s="14"/>
      <c r="J18" s="9">
        <f>SUM(J3:J12)</f>
        <v>592</v>
      </c>
      <c r="K18" s="14"/>
      <c r="L18" s="9" t="s">
        <v>27</v>
      </c>
    </row>
    <row r="19" spans="1:12" customFormat="1"/>
    <row r="20" spans="1:12">
      <c r="A20" s="42" t="s">
        <v>32</v>
      </c>
      <c r="B20" s="42"/>
      <c r="C20" s="42"/>
      <c r="D20" s="42"/>
      <c r="E20" s="42"/>
      <c r="F20" s="42"/>
      <c r="G20" s="42"/>
      <c r="H20" s="42"/>
      <c r="I20" s="42"/>
      <c r="J20" s="42"/>
      <c r="K20" s="18"/>
    </row>
    <row r="21" spans="1:12">
      <c r="A21" s="19" t="s">
        <v>1</v>
      </c>
      <c r="B21" s="19" t="s">
        <v>2</v>
      </c>
      <c r="C21" s="19" t="s">
        <v>3</v>
      </c>
      <c r="D21" s="15" t="s">
        <v>4</v>
      </c>
      <c r="E21" s="19" t="s">
        <v>5</v>
      </c>
      <c r="F21" s="41" t="s">
        <v>6</v>
      </c>
      <c r="G21" s="41"/>
      <c r="H21" s="41" t="s">
        <v>7</v>
      </c>
      <c r="I21" s="41"/>
      <c r="J21" s="41" t="s">
        <v>8</v>
      </c>
      <c r="K21" s="41"/>
    </row>
    <row r="22" spans="1:12">
      <c r="A22" s="2" t="s">
        <v>9</v>
      </c>
      <c r="B22" s="2" t="s">
        <v>10</v>
      </c>
      <c r="C22" s="2">
        <v>40</v>
      </c>
      <c r="D22" s="16">
        <v>2.83</v>
      </c>
      <c r="E22" s="3">
        <v>0.94</v>
      </c>
      <c r="F22" s="2">
        <v>1</v>
      </c>
      <c r="G22" s="2">
        <v>3</v>
      </c>
      <c r="H22" s="2">
        <v>5</v>
      </c>
      <c r="I22" s="2">
        <v>13</v>
      </c>
      <c r="J22" s="2">
        <v>34</v>
      </c>
      <c r="K22" s="2">
        <v>85</v>
      </c>
    </row>
    <row r="23" spans="1:12" ht="29.25">
      <c r="A23" s="2" t="s">
        <v>9</v>
      </c>
      <c r="B23" s="2" t="s">
        <v>11</v>
      </c>
      <c r="C23" s="2">
        <v>40</v>
      </c>
      <c r="D23" s="16">
        <v>2.6</v>
      </c>
      <c r="E23" s="3">
        <v>0.87</v>
      </c>
      <c r="F23" s="2">
        <v>2</v>
      </c>
      <c r="G23" s="2">
        <v>5</v>
      </c>
      <c r="H23" s="2">
        <v>12</v>
      </c>
      <c r="I23" s="2">
        <v>30</v>
      </c>
      <c r="J23" s="2">
        <v>26</v>
      </c>
      <c r="K23" s="2">
        <v>65</v>
      </c>
    </row>
    <row r="24" spans="1:12">
      <c r="A24" s="2" t="s">
        <v>9</v>
      </c>
      <c r="B24" s="2" t="s">
        <v>12</v>
      </c>
      <c r="C24" s="2">
        <v>40</v>
      </c>
      <c r="D24" s="16">
        <v>2.85</v>
      </c>
      <c r="E24" s="3">
        <v>0.95</v>
      </c>
      <c r="F24" s="2">
        <v>2</v>
      </c>
      <c r="G24" s="2">
        <v>5</v>
      </c>
      <c r="H24" s="2">
        <v>2</v>
      </c>
      <c r="I24" s="2">
        <v>5</v>
      </c>
      <c r="J24" s="2">
        <v>36</v>
      </c>
      <c r="K24" s="2">
        <v>90</v>
      </c>
    </row>
    <row r="25" spans="1:12">
      <c r="A25" s="2" t="s">
        <v>9</v>
      </c>
      <c r="B25" s="2" t="s">
        <v>13</v>
      </c>
      <c r="C25" s="2">
        <v>40</v>
      </c>
      <c r="D25" s="16">
        <v>2.93</v>
      </c>
      <c r="E25" s="3">
        <v>0.98</v>
      </c>
      <c r="F25" s="2"/>
      <c r="G25" s="2"/>
      <c r="H25" s="2">
        <v>3</v>
      </c>
      <c r="I25" s="2">
        <v>8</v>
      </c>
      <c r="J25" s="2">
        <v>37</v>
      </c>
      <c r="K25" s="2">
        <v>93</v>
      </c>
    </row>
    <row r="26" spans="1:12">
      <c r="A26" s="2" t="s">
        <v>9</v>
      </c>
      <c r="B26" s="2" t="s">
        <v>14</v>
      </c>
      <c r="C26" s="2">
        <v>40</v>
      </c>
      <c r="D26" s="16">
        <v>2.8</v>
      </c>
      <c r="E26" s="3">
        <v>0.93</v>
      </c>
      <c r="F26" s="2">
        <v>1</v>
      </c>
      <c r="G26" s="2">
        <v>3</v>
      </c>
      <c r="H26" s="2">
        <v>6</v>
      </c>
      <c r="I26" s="2">
        <v>15</v>
      </c>
      <c r="J26" s="2">
        <v>33</v>
      </c>
      <c r="K26" s="2">
        <v>83</v>
      </c>
    </row>
    <row r="27" spans="1:12" ht="29.25">
      <c r="A27" s="2" t="s">
        <v>9</v>
      </c>
      <c r="B27" s="2" t="s">
        <v>15</v>
      </c>
      <c r="C27" s="2">
        <v>40</v>
      </c>
      <c r="D27" s="16">
        <v>2.63</v>
      </c>
      <c r="E27" s="3">
        <v>0.88</v>
      </c>
      <c r="F27" s="2">
        <v>3</v>
      </c>
      <c r="G27" s="2">
        <v>8</v>
      </c>
      <c r="H27" s="2">
        <v>9</v>
      </c>
      <c r="I27" s="2">
        <v>23</v>
      </c>
      <c r="J27" s="2">
        <v>28</v>
      </c>
      <c r="K27" s="2">
        <v>70</v>
      </c>
    </row>
    <row r="28" spans="1:12">
      <c r="A28" s="2" t="s">
        <v>9</v>
      </c>
      <c r="B28" s="2" t="s">
        <v>16</v>
      </c>
      <c r="C28" s="2">
        <v>40</v>
      </c>
      <c r="D28" s="16">
        <v>2.75</v>
      </c>
      <c r="E28" s="3">
        <v>0.92</v>
      </c>
      <c r="F28" s="2">
        <v>1</v>
      </c>
      <c r="G28" s="2">
        <v>3</v>
      </c>
      <c r="H28" s="2">
        <v>8</v>
      </c>
      <c r="I28" s="2">
        <v>20</v>
      </c>
      <c r="J28" s="2">
        <v>31</v>
      </c>
      <c r="K28" s="2">
        <v>78</v>
      </c>
    </row>
    <row r="29" spans="1:12">
      <c r="A29" s="2" t="s">
        <v>9</v>
      </c>
      <c r="B29" s="2" t="s">
        <v>17</v>
      </c>
      <c r="C29" s="2">
        <v>40</v>
      </c>
      <c r="D29" s="16">
        <v>2.9</v>
      </c>
      <c r="E29" s="3">
        <v>0.97</v>
      </c>
      <c r="F29" s="2"/>
      <c r="G29" s="2"/>
      <c r="H29" s="2">
        <v>4</v>
      </c>
      <c r="I29" s="2">
        <v>10</v>
      </c>
      <c r="J29" s="2">
        <v>36</v>
      </c>
      <c r="K29" s="2">
        <v>90</v>
      </c>
    </row>
    <row r="30" spans="1:12">
      <c r="A30" s="2" t="s">
        <v>9</v>
      </c>
      <c r="B30" s="2" t="s">
        <v>18</v>
      </c>
      <c r="C30" s="2">
        <v>40</v>
      </c>
      <c r="D30" s="16">
        <v>2.65</v>
      </c>
      <c r="E30" s="3">
        <v>0.88</v>
      </c>
      <c r="F30" s="2">
        <v>5</v>
      </c>
      <c r="G30" s="2">
        <v>13</v>
      </c>
      <c r="H30" s="2">
        <v>4</v>
      </c>
      <c r="I30" s="2">
        <v>10</v>
      </c>
      <c r="J30" s="2">
        <v>31</v>
      </c>
      <c r="K30" s="2">
        <v>78</v>
      </c>
    </row>
    <row r="31" spans="1:12">
      <c r="A31" s="2" t="s">
        <v>9</v>
      </c>
      <c r="B31" s="2" t="s">
        <v>19</v>
      </c>
      <c r="C31" s="2">
        <v>40</v>
      </c>
      <c r="D31" s="16">
        <v>2.88</v>
      </c>
      <c r="E31" s="3">
        <v>0.96</v>
      </c>
      <c r="F31" s="2"/>
      <c r="G31" s="2"/>
      <c r="H31" s="2">
        <v>5</v>
      </c>
      <c r="I31" s="2">
        <v>13</v>
      </c>
      <c r="J31" s="2">
        <v>35</v>
      </c>
      <c r="K31" s="2">
        <v>88</v>
      </c>
    </row>
    <row r="33" spans="1:12">
      <c r="D33" s="4" t="s">
        <v>4</v>
      </c>
      <c r="E33" s="5" t="s">
        <v>5</v>
      </c>
      <c r="F33" s="5" t="s">
        <v>20</v>
      </c>
      <c r="G33" s="5" t="s">
        <v>21</v>
      </c>
      <c r="H33" s="5" t="s">
        <v>22</v>
      </c>
      <c r="I33" s="5" t="s">
        <v>21</v>
      </c>
      <c r="J33" s="5" t="s">
        <v>23</v>
      </c>
      <c r="K33" s="5" t="s">
        <v>21</v>
      </c>
      <c r="L33" s="6"/>
    </row>
    <row r="34" spans="1:12">
      <c r="D34" s="7">
        <f>AVERAGE(D22:D31)</f>
        <v>2.7819999999999991</v>
      </c>
      <c r="E34" s="8">
        <f>AVERAGE(E22:E31)</f>
        <v>0.92800000000000016</v>
      </c>
      <c r="F34" s="7"/>
      <c r="G34" s="8">
        <f>AVERAGE(G22:G31)*0.01</f>
        <v>5.7142857142857148E-2</v>
      </c>
      <c r="H34" s="7"/>
      <c r="I34" s="8">
        <f>AVERAGE(I22:I31)*0.01</f>
        <v>0.14699999999999999</v>
      </c>
      <c r="J34" s="7"/>
      <c r="K34" s="8">
        <f>AVERAGE(K22:K31)*0.01</f>
        <v>0.82000000000000006</v>
      </c>
      <c r="L34" s="9" t="s">
        <v>24</v>
      </c>
    </row>
    <row r="35" spans="1:12">
      <c r="D35" s="7">
        <f>MIN(D22:D31)</f>
        <v>2.6</v>
      </c>
      <c r="E35" s="8">
        <f>MIN(E22:E31)</f>
        <v>0.87</v>
      </c>
      <c r="F35" s="7"/>
      <c r="G35" s="8">
        <f>MIN(G22:G31)*0.01</f>
        <v>0.03</v>
      </c>
      <c r="H35" s="7"/>
      <c r="I35" s="8">
        <f>MIN(I22:I31)*0.01</f>
        <v>0.05</v>
      </c>
      <c r="J35" s="7"/>
      <c r="K35" s="8">
        <f>MIN(K22:K31)*0.01</f>
        <v>0.65</v>
      </c>
      <c r="L35" s="9" t="s">
        <v>25</v>
      </c>
    </row>
    <row r="36" spans="1:12">
      <c r="D36" s="10">
        <f>MAX(D22:D31)</f>
        <v>2.93</v>
      </c>
      <c r="E36" s="11">
        <f>MAX(E22:E31)</f>
        <v>0.98</v>
      </c>
      <c r="F36" s="10"/>
      <c r="G36" s="11">
        <f>MAX(G22:G31)*0.01</f>
        <v>0.13</v>
      </c>
      <c r="H36" s="10"/>
      <c r="I36" s="11">
        <f>MAX(I22:I31)*0.01</f>
        <v>0.3</v>
      </c>
      <c r="J36" s="10"/>
      <c r="K36" s="11">
        <f>MAX(K22:K31)*0.01</f>
        <v>0.93</v>
      </c>
      <c r="L36" s="12" t="s">
        <v>26</v>
      </c>
    </row>
    <row r="37" spans="1:12">
      <c r="D37" s="13"/>
      <c r="E37" s="14"/>
      <c r="F37" s="9">
        <f>SUM(F22:F31)</f>
        <v>15</v>
      </c>
      <c r="G37" s="14"/>
      <c r="H37" s="9">
        <f>SUM(H22:H31)</f>
        <v>58</v>
      </c>
      <c r="I37" s="14"/>
      <c r="J37" s="9">
        <f>SUM(J22:J31)</f>
        <v>327</v>
      </c>
      <c r="K37" s="14"/>
      <c r="L37" s="9" t="s">
        <v>27</v>
      </c>
    </row>
    <row r="39" spans="1:12">
      <c r="A39" s="42" t="s">
        <v>33</v>
      </c>
      <c r="B39" s="42"/>
      <c r="C39" s="42"/>
      <c r="D39" s="42"/>
      <c r="E39" s="42"/>
      <c r="F39" s="42"/>
      <c r="G39" s="42"/>
      <c r="H39" s="42"/>
      <c r="I39" s="42"/>
      <c r="J39" s="42"/>
      <c r="K39" s="18"/>
    </row>
    <row r="40" spans="1:12">
      <c r="A40" s="19" t="s">
        <v>1</v>
      </c>
      <c r="B40" s="19" t="s">
        <v>2</v>
      </c>
      <c r="C40" s="19" t="s">
        <v>3</v>
      </c>
      <c r="D40" s="15" t="s">
        <v>4</v>
      </c>
      <c r="E40" s="19" t="s">
        <v>5</v>
      </c>
      <c r="F40" s="41" t="s">
        <v>6</v>
      </c>
      <c r="G40" s="41"/>
      <c r="H40" s="41" t="s">
        <v>7</v>
      </c>
      <c r="I40" s="41"/>
      <c r="J40" s="41" t="s">
        <v>8</v>
      </c>
      <c r="K40" s="41"/>
    </row>
    <row r="41" spans="1:12">
      <c r="A41" s="2" t="s">
        <v>9</v>
      </c>
      <c r="B41" s="2" t="s">
        <v>10</v>
      </c>
      <c r="C41" s="2">
        <v>31</v>
      </c>
      <c r="D41" s="16">
        <v>2.84</v>
      </c>
      <c r="E41" s="3">
        <v>0.95</v>
      </c>
      <c r="F41" s="2">
        <v>1</v>
      </c>
      <c r="G41" s="2">
        <v>3</v>
      </c>
      <c r="H41" s="2">
        <v>3</v>
      </c>
      <c r="I41" s="2">
        <v>10</v>
      </c>
      <c r="J41" s="2">
        <v>27</v>
      </c>
      <c r="K41" s="2">
        <v>87</v>
      </c>
    </row>
    <row r="42" spans="1:12" ht="29.25">
      <c r="A42" s="2" t="s">
        <v>9</v>
      </c>
      <c r="B42" s="2" t="s">
        <v>11</v>
      </c>
      <c r="C42" s="2">
        <v>31</v>
      </c>
      <c r="D42" s="16">
        <v>2.68</v>
      </c>
      <c r="E42" s="3">
        <v>0.89</v>
      </c>
      <c r="F42" s="2">
        <v>2</v>
      </c>
      <c r="G42" s="2">
        <v>6</v>
      </c>
      <c r="H42" s="2">
        <v>6</v>
      </c>
      <c r="I42" s="2">
        <v>19</v>
      </c>
      <c r="J42" s="2">
        <v>23</v>
      </c>
      <c r="K42" s="2">
        <v>74</v>
      </c>
    </row>
    <row r="43" spans="1:12">
      <c r="A43" s="2" t="s">
        <v>9</v>
      </c>
      <c r="B43" s="2" t="s">
        <v>12</v>
      </c>
      <c r="C43" s="2">
        <v>31</v>
      </c>
      <c r="D43" s="16">
        <v>2.87</v>
      </c>
      <c r="E43" s="3">
        <v>0.96</v>
      </c>
      <c r="F43" s="2"/>
      <c r="G43" s="2"/>
      <c r="H43" s="2">
        <v>4</v>
      </c>
      <c r="I43" s="2">
        <v>13</v>
      </c>
      <c r="J43" s="2">
        <v>27</v>
      </c>
      <c r="K43" s="2">
        <v>87</v>
      </c>
    </row>
    <row r="44" spans="1:12">
      <c r="A44" s="2" t="s">
        <v>9</v>
      </c>
      <c r="B44" s="2" t="s">
        <v>13</v>
      </c>
      <c r="C44" s="2">
        <v>31</v>
      </c>
      <c r="D44" s="16">
        <v>2.71</v>
      </c>
      <c r="E44" s="3">
        <v>0.9</v>
      </c>
      <c r="F44" s="2"/>
      <c r="G44" s="2"/>
      <c r="H44" s="2">
        <v>9</v>
      </c>
      <c r="I44" s="2">
        <v>29</v>
      </c>
      <c r="J44" s="2">
        <v>22</v>
      </c>
      <c r="K44" s="2">
        <v>71</v>
      </c>
    </row>
    <row r="45" spans="1:12">
      <c r="A45" s="2" t="s">
        <v>9</v>
      </c>
      <c r="B45" s="2" t="s">
        <v>14</v>
      </c>
      <c r="C45" s="2">
        <v>31</v>
      </c>
      <c r="D45" s="16">
        <v>2.74</v>
      </c>
      <c r="E45" s="3">
        <v>0.91</v>
      </c>
      <c r="F45" s="2">
        <v>1</v>
      </c>
      <c r="G45" s="2">
        <v>3</v>
      </c>
      <c r="H45" s="2">
        <v>6</v>
      </c>
      <c r="I45" s="2">
        <v>19</v>
      </c>
      <c r="J45" s="2">
        <v>24</v>
      </c>
      <c r="K45" s="2">
        <v>77</v>
      </c>
    </row>
    <row r="46" spans="1:12" ht="29.25">
      <c r="A46" s="2" t="s">
        <v>9</v>
      </c>
      <c r="B46" s="2" t="s">
        <v>15</v>
      </c>
      <c r="C46" s="2">
        <v>31</v>
      </c>
      <c r="D46" s="16">
        <v>2.74</v>
      </c>
      <c r="E46" s="3">
        <v>0.91</v>
      </c>
      <c r="F46" s="2">
        <v>2</v>
      </c>
      <c r="G46" s="2">
        <v>6</v>
      </c>
      <c r="H46" s="2">
        <v>4</v>
      </c>
      <c r="I46" s="2">
        <v>13</v>
      </c>
      <c r="J46" s="2">
        <v>25</v>
      </c>
      <c r="K46" s="2">
        <v>81</v>
      </c>
    </row>
    <row r="47" spans="1:12">
      <c r="A47" s="2" t="s">
        <v>9</v>
      </c>
      <c r="B47" s="2" t="s">
        <v>16</v>
      </c>
      <c r="C47" s="2">
        <v>31</v>
      </c>
      <c r="D47" s="16">
        <v>2.81</v>
      </c>
      <c r="E47" s="3">
        <v>0.94</v>
      </c>
      <c r="F47" s="2">
        <v>1</v>
      </c>
      <c r="G47" s="2">
        <v>3</v>
      </c>
      <c r="H47" s="2">
        <v>4</v>
      </c>
      <c r="I47" s="2">
        <v>13</v>
      </c>
      <c r="J47" s="2">
        <v>26</v>
      </c>
      <c r="K47" s="2">
        <v>84</v>
      </c>
    </row>
    <row r="48" spans="1:12">
      <c r="A48" s="2" t="s">
        <v>9</v>
      </c>
      <c r="B48" s="2" t="s">
        <v>17</v>
      </c>
      <c r="C48" s="2">
        <v>31</v>
      </c>
      <c r="D48" s="16">
        <v>2.71</v>
      </c>
      <c r="E48" s="3">
        <v>0.9</v>
      </c>
      <c r="F48" s="2">
        <v>3</v>
      </c>
      <c r="G48" s="2">
        <v>10</v>
      </c>
      <c r="H48" s="2">
        <v>3</v>
      </c>
      <c r="I48" s="2">
        <v>10</v>
      </c>
      <c r="J48" s="2">
        <v>25</v>
      </c>
      <c r="K48" s="2">
        <v>81</v>
      </c>
    </row>
    <row r="49" spans="1:12">
      <c r="A49" s="2" t="s">
        <v>9</v>
      </c>
      <c r="B49" s="2" t="s">
        <v>18</v>
      </c>
      <c r="C49" s="2">
        <v>31</v>
      </c>
      <c r="D49" s="16">
        <v>2.71</v>
      </c>
      <c r="E49" s="3">
        <v>0.9</v>
      </c>
      <c r="F49" s="2">
        <v>4</v>
      </c>
      <c r="G49" s="2">
        <v>13</v>
      </c>
      <c r="H49" s="2">
        <v>1</v>
      </c>
      <c r="I49" s="2">
        <v>3</v>
      </c>
      <c r="J49" s="2">
        <v>26</v>
      </c>
      <c r="K49" s="2">
        <v>84</v>
      </c>
    </row>
    <row r="50" spans="1:12">
      <c r="A50" s="2" t="s">
        <v>9</v>
      </c>
      <c r="B50" s="2" t="s">
        <v>19</v>
      </c>
      <c r="C50" s="2">
        <v>31</v>
      </c>
      <c r="D50" s="16">
        <v>3</v>
      </c>
      <c r="E50" s="3">
        <v>1</v>
      </c>
      <c r="F50" s="2"/>
      <c r="G50" s="2"/>
      <c r="H50" s="2"/>
      <c r="I50" s="2"/>
      <c r="J50" s="2">
        <v>31</v>
      </c>
      <c r="K50" s="2">
        <v>100</v>
      </c>
    </row>
    <row r="52" spans="1:12">
      <c r="D52" s="4" t="s">
        <v>4</v>
      </c>
      <c r="E52" s="5" t="s">
        <v>5</v>
      </c>
      <c r="F52" s="5" t="s">
        <v>20</v>
      </c>
      <c r="G52" s="5" t="s">
        <v>21</v>
      </c>
      <c r="H52" s="5" t="s">
        <v>22</v>
      </c>
      <c r="I52" s="5" t="s">
        <v>21</v>
      </c>
      <c r="J52" s="5" t="s">
        <v>23</v>
      </c>
      <c r="K52" s="5" t="s">
        <v>21</v>
      </c>
      <c r="L52" s="6"/>
    </row>
    <row r="53" spans="1:12">
      <c r="D53" s="7">
        <f>AVERAGE(D41:D50)</f>
        <v>2.7810000000000001</v>
      </c>
      <c r="E53" s="8">
        <f>AVERAGE(E41:E50)</f>
        <v>0.92599999999999993</v>
      </c>
      <c r="F53" s="7"/>
      <c r="G53" s="8">
        <f>AVERAGE(G41:G50)*0.01</f>
        <v>6.2857142857142861E-2</v>
      </c>
      <c r="H53" s="7"/>
      <c r="I53" s="8">
        <f>AVERAGE(I41:I50)*0.01</f>
        <v>0.14333333333333334</v>
      </c>
      <c r="J53" s="7"/>
      <c r="K53" s="8">
        <f>AVERAGE(K41:K50)*0.01</f>
        <v>0.82599999999999996</v>
      </c>
      <c r="L53" s="9" t="s">
        <v>24</v>
      </c>
    </row>
    <row r="54" spans="1:12">
      <c r="D54" s="7">
        <f>MIN(D41:D50)</f>
        <v>2.68</v>
      </c>
      <c r="E54" s="8">
        <f>MIN(E41:E50)</f>
        <v>0.89</v>
      </c>
      <c r="F54" s="7"/>
      <c r="G54" s="8">
        <f>MIN(G41:G50)*0.01</f>
        <v>0.03</v>
      </c>
      <c r="H54" s="7"/>
      <c r="I54" s="8">
        <f>MIN(I41:I50)*0.01</f>
        <v>0.03</v>
      </c>
      <c r="J54" s="7"/>
      <c r="K54" s="8">
        <f>MIN(K41:K50)*0.01</f>
        <v>0.71</v>
      </c>
      <c r="L54" s="9" t="s">
        <v>25</v>
      </c>
    </row>
    <row r="55" spans="1:12">
      <c r="D55" s="10">
        <f>MAX(D41:D50)</f>
        <v>3</v>
      </c>
      <c r="E55" s="11">
        <f>MAX(E41:E50)</f>
        <v>1</v>
      </c>
      <c r="F55" s="10"/>
      <c r="G55" s="11">
        <f>MAX(G41:G50)*0.01</f>
        <v>0.13</v>
      </c>
      <c r="H55" s="10"/>
      <c r="I55" s="11">
        <f>MAX(I41:I50)*0.01</f>
        <v>0.28999999999999998</v>
      </c>
      <c r="J55" s="10"/>
      <c r="K55" s="11">
        <f>MAX(K41:K50)*0.01</f>
        <v>1</v>
      </c>
      <c r="L55" s="12" t="s">
        <v>26</v>
      </c>
    </row>
    <row r="56" spans="1:12">
      <c r="D56" s="13"/>
      <c r="E56" s="14"/>
      <c r="F56" s="9">
        <f>SUM(F41:F50)</f>
        <v>14</v>
      </c>
      <c r="G56" s="14"/>
      <c r="H56" s="9">
        <f>SUM(H41:H50)</f>
        <v>40</v>
      </c>
      <c r="I56" s="14"/>
      <c r="J56" s="9">
        <f>SUM(J41:J50)</f>
        <v>256</v>
      </c>
      <c r="K56" s="14"/>
      <c r="L56" s="9" t="s">
        <v>27</v>
      </c>
    </row>
    <row r="57" spans="1:12" customFormat="1"/>
    <row r="58" spans="1:12">
      <c r="A58" s="42" t="s">
        <v>34</v>
      </c>
      <c r="B58" s="42"/>
      <c r="C58" s="42"/>
      <c r="D58" s="42"/>
      <c r="E58" s="42"/>
      <c r="F58" s="42"/>
      <c r="G58" s="42"/>
      <c r="H58" s="42"/>
      <c r="I58" s="42"/>
      <c r="J58" s="42"/>
      <c r="K58" s="18"/>
    </row>
    <row r="59" spans="1:12">
      <c r="A59" s="19" t="s">
        <v>1</v>
      </c>
      <c r="B59" s="19" t="s">
        <v>2</v>
      </c>
      <c r="C59" s="19" t="s">
        <v>3</v>
      </c>
      <c r="D59" s="15" t="s">
        <v>4</v>
      </c>
      <c r="E59" s="19" t="s">
        <v>5</v>
      </c>
      <c r="F59" s="41" t="s">
        <v>6</v>
      </c>
      <c r="G59" s="41"/>
      <c r="H59" s="41" t="s">
        <v>7</v>
      </c>
      <c r="I59" s="41"/>
      <c r="J59" s="41" t="s">
        <v>8</v>
      </c>
      <c r="K59" s="41"/>
    </row>
    <row r="60" spans="1:12">
      <c r="A60" s="2" t="s">
        <v>9</v>
      </c>
      <c r="B60" s="2" t="s">
        <v>10</v>
      </c>
      <c r="C60" s="2">
        <v>1</v>
      </c>
      <c r="D60" s="16">
        <v>3</v>
      </c>
      <c r="E60" s="3">
        <v>1</v>
      </c>
      <c r="F60" s="2"/>
      <c r="G60" s="2"/>
      <c r="H60" s="2"/>
      <c r="I60" s="2"/>
      <c r="J60" s="2">
        <v>1</v>
      </c>
      <c r="K60" s="2">
        <v>100</v>
      </c>
    </row>
    <row r="61" spans="1:12" ht="29.25">
      <c r="A61" s="2" t="s">
        <v>9</v>
      </c>
      <c r="B61" s="2" t="s">
        <v>11</v>
      </c>
      <c r="C61" s="2">
        <v>1</v>
      </c>
      <c r="D61" s="16">
        <v>3</v>
      </c>
      <c r="E61" s="3">
        <v>1</v>
      </c>
      <c r="F61" s="2"/>
      <c r="G61" s="2"/>
      <c r="H61" s="2"/>
      <c r="I61" s="2"/>
      <c r="J61" s="2">
        <v>1</v>
      </c>
      <c r="K61" s="2">
        <v>100</v>
      </c>
    </row>
    <row r="62" spans="1:12">
      <c r="A62" s="2" t="s">
        <v>9</v>
      </c>
      <c r="B62" s="2" t="s">
        <v>12</v>
      </c>
      <c r="C62" s="2">
        <v>1</v>
      </c>
      <c r="D62" s="16">
        <v>3</v>
      </c>
      <c r="E62" s="3">
        <v>1</v>
      </c>
      <c r="F62" s="2"/>
      <c r="G62" s="2"/>
      <c r="H62" s="2"/>
      <c r="I62" s="2"/>
      <c r="J62" s="2">
        <v>1</v>
      </c>
      <c r="K62" s="2">
        <v>100</v>
      </c>
    </row>
    <row r="63" spans="1:12">
      <c r="A63" s="2" t="s">
        <v>9</v>
      </c>
      <c r="B63" s="2" t="s">
        <v>13</v>
      </c>
      <c r="C63" s="2">
        <v>1</v>
      </c>
      <c r="D63" s="16">
        <v>3</v>
      </c>
      <c r="E63" s="3">
        <v>1</v>
      </c>
      <c r="F63" s="2"/>
      <c r="G63" s="2"/>
      <c r="H63" s="2"/>
      <c r="I63" s="2"/>
      <c r="J63" s="2">
        <v>1</v>
      </c>
      <c r="K63" s="2">
        <v>100</v>
      </c>
    </row>
    <row r="64" spans="1:12">
      <c r="A64" s="2" t="s">
        <v>9</v>
      </c>
      <c r="B64" s="2" t="s">
        <v>14</v>
      </c>
      <c r="C64" s="2">
        <v>1</v>
      </c>
      <c r="D64" s="16">
        <v>3</v>
      </c>
      <c r="E64" s="3">
        <v>1</v>
      </c>
      <c r="F64" s="2"/>
      <c r="G64" s="2"/>
      <c r="H64" s="2"/>
      <c r="I64" s="2"/>
      <c r="J64" s="2">
        <v>1</v>
      </c>
      <c r="K64" s="2">
        <v>100</v>
      </c>
    </row>
    <row r="65" spans="1:12" ht="29.25">
      <c r="A65" s="2" t="s">
        <v>9</v>
      </c>
      <c r="B65" s="2" t="s">
        <v>15</v>
      </c>
      <c r="C65" s="2">
        <v>1</v>
      </c>
      <c r="D65" s="16">
        <v>3</v>
      </c>
      <c r="E65" s="3">
        <v>1</v>
      </c>
      <c r="F65" s="2"/>
      <c r="G65" s="2"/>
      <c r="H65" s="2"/>
      <c r="I65" s="2"/>
      <c r="J65" s="2">
        <v>1</v>
      </c>
      <c r="K65" s="2">
        <v>100</v>
      </c>
    </row>
    <row r="66" spans="1:12">
      <c r="A66" s="2" t="s">
        <v>9</v>
      </c>
      <c r="B66" s="2" t="s">
        <v>16</v>
      </c>
      <c r="C66" s="2">
        <v>1</v>
      </c>
      <c r="D66" s="16">
        <v>3</v>
      </c>
      <c r="E66" s="3">
        <v>1</v>
      </c>
      <c r="F66" s="2"/>
      <c r="G66" s="2"/>
      <c r="H66" s="2"/>
      <c r="I66" s="2"/>
      <c r="J66" s="2">
        <v>1</v>
      </c>
      <c r="K66" s="2">
        <v>100</v>
      </c>
    </row>
    <row r="67" spans="1:12">
      <c r="A67" s="2" t="s">
        <v>9</v>
      </c>
      <c r="B67" s="2" t="s">
        <v>17</v>
      </c>
      <c r="C67" s="2">
        <v>1</v>
      </c>
      <c r="D67" s="16">
        <v>1</v>
      </c>
      <c r="E67" s="3">
        <v>0.33</v>
      </c>
      <c r="F67" s="2">
        <v>1</v>
      </c>
      <c r="G67" s="2">
        <v>100</v>
      </c>
      <c r="H67" s="2"/>
      <c r="I67" s="2"/>
      <c r="J67" s="2"/>
      <c r="K67" s="2"/>
    </row>
    <row r="68" spans="1:12">
      <c r="A68" s="2" t="s">
        <v>9</v>
      </c>
      <c r="B68" s="2" t="s">
        <v>18</v>
      </c>
      <c r="C68" s="2">
        <v>1</v>
      </c>
      <c r="D68" s="16">
        <v>3</v>
      </c>
      <c r="E68" s="3">
        <v>1</v>
      </c>
      <c r="F68" s="2"/>
      <c r="G68" s="2"/>
      <c r="H68" s="2"/>
      <c r="I68" s="2"/>
      <c r="J68" s="2">
        <v>1</v>
      </c>
      <c r="K68" s="2">
        <v>100</v>
      </c>
    </row>
    <row r="69" spans="1:12">
      <c r="A69" s="2" t="s">
        <v>9</v>
      </c>
      <c r="B69" s="2" t="s">
        <v>19</v>
      </c>
      <c r="C69" s="2">
        <v>1</v>
      </c>
      <c r="D69" s="16">
        <v>3</v>
      </c>
      <c r="E69" s="3">
        <v>1</v>
      </c>
      <c r="F69" s="2"/>
      <c r="G69" s="2"/>
      <c r="H69" s="2"/>
      <c r="I69" s="2"/>
      <c r="J69" s="2">
        <v>1</v>
      </c>
      <c r="K69" s="2">
        <v>100</v>
      </c>
    </row>
    <row r="71" spans="1:12">
      <c r="D71" s="4" t="s">
        <v>4</v>
      </c>
      <c r="E71" s="5" t="s">
        <v>5</v>
      </c>
      <c r="F71" s="5" t="s">
        <v>20</v>
      </c>
      <c r="G71" s="5" t="s">
        <v>21</v>
      </c>
      <c r="H71" s="5" t="s">
        <v>22</v>
      </c>
      <c r="I71" s="5" t="s">
        <v>21</v>
      </c>
      <c r="J71" s="5" t="s">
        <v>23</v>
      </c>
      <c r="K71" s="5" t="s">
        <v>21</v>
      </c>
      <c r="L71" s="6"/>
    </row>
    <row r="72" spans="1:12">
      <c r="D72" s="7">
        <f>AVERAGE(D60:D69)</f>
        <v>2.8</v>
      </c>
      <c r="E72" s="8">
        <f>AVERAGE(E60:E69)</f>
        <v>0.93300000000000005</v>
      </c>
      <c r="F72" s="7"/>
      <c r="G72" s="8">
        <f>AVERAGE(G60:G69)*0.01</f>
        <v>1</v>
      </c>
      <c r="H72" s="7"/>
      <c r="I72" s="8" t="e">
        <f>AVERAGE(I60:I69)*0.01</f>
        <v>#DIV/0!</v>
      </c>
      <c r="J72" s="7"/>
      <c r="K72" s="8">
        <f>AVERAGE(K60:K69)*0.01</f>
        <v>1</v>
      </c>
      <c r="L72" s="9" t="s">
        <v>24</v>
      </c>
    </row>
    <row r="73" spans="1:12">
      <c r="D73" s="7">
        <f>MIN(D60:D69)</f>
        <v>1</v>
      </c>
      <c r="E73" s="8">
        <f>MIN(E60:E69)</f>
        <v>0.33</v>
      </c>
      <c r="F73" s="7"/>
      <c r="G73" s="8">
        <f>MIN(G60:G69)*0.01</f>
        <v>1</v>
      </c>
      <c r="H73" s="7"/>
      <c r="I73" s="8">
        <f>MIN(I60:I69)*0.01</f>
        <v>0</v>
      </c>
      <c r="J73" s="7"/>
      <c r="K73" s="8">
        <f>MIN(K60:K69)*0.01</f>
        <v>1</v>
      </c>
      <c r="L73" s="9" t="s">
        <v>25</v>
      </c>
    </row>
    <row r="74" spans="1:12">
      <c r="D74" s="10">
        <f>MAX(D60:D69)</f>
        <v>3</v>
      </c>
      <c r="E74" s="11">
        <f>MAX(E60:E69)</f>
        <v>1</v>
      </c>
      <c r="F74" s="10"/>
      <c r="G74" s="11">
        <f>MAX(G60:G69)*0.01</f>
        <v>1</v>
      </c>
      <c r="H74" s="10"/>
      <c r="I74" s="11">
        <f>MAX(I60:I69)*0.01</f>
        <v>0</v>
      </c>
      <c r="J74" s="10"/>
      <c r="K74" s="11">
        <f>MAX(K60:K69)*0.01</f>
        <v>1</v>
      </c>
      <c r="L74" s="12" t="s">
        <v>26</v>
      </c>
    </row>
    <row r="75" spans="1:12">
      <c r="D75" s="13"/>
      <c r="E75" s="14"/>
      <c r="F75" s="9">
        <f>SUM(F60:F69)</f>
        <v>1</v>
      </c>
      <c r="G75" s="14"/>
      <c r="H75" s="9">
        <f>SUM(H60:H69)</f>
        <v>0</v>
      </c>
      <c r="I75" s="14"/>
      <c r="J75" s="9">
        <f>SUM(J60:J69)</f>
        <v>9</v>
      </c>
      <c r="K75" s="14"/>
      <c r="L75" s="9" t="s">
        <v>27</v>
      </c>
    </row>
  </sheetData>
  <mergeCells count="16">
    <mergeCell ref="F59:G59"/>
    <mergeCell ref="H59:I59"/>
    <mergeCell ref="J59:K59"/>
    <mergeCell ref="A1:J1"/>
    <mergeCell ref="F2:G2"/>
    <mergeCell ref="H2:I2"/>
    <mergeCell ref="J2:K2"/>
    <mergeCell ref="A20:J20"/>
    <mergeCell ref="F21:G21"/>
    <mergeCell ref="H21:I21"/>
    <mergeCell ref="J21:K21"/>
    <mergeCell ref="A39:J39"/>
    <mergeCell ref="F40:G40"/>
    <mergeCell ref="H40:I40"/>
    <mergeCell ref="J40:K40"/>
    <mergeCell ref="A58:J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Kelli Norman</cp:lastModifiedBy>
  <cp:revision/>
  <dcterms:created xsi:type="dcterms:W3CDTF">2021-04-01T19:30:30Z</dcterms:created>
  <dcterms:modified xsi:type="dcterms:W3CDTF">2021-04-08T19:36:47Z</dcterms:modified>
  <cp:category/>
  <cp:contentStatus/>
</cp:coreProperties>
</file>