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30"/>
  <workbookPr defaultThemeVersion="166925"/>
  <xr:revisionPtr revIDLastSave="66" documentId="11_E60897F41BE170836B02CE998F75CCDC64E183C8" xr6:coauthVersionLast="46" xr6:coauthVersionMax="46" xr10:uidLastSave="{A717BCDC-FFEA-4FDD-848B-05705E3E9402}"/>
  <bookViews>
    <workbookView xWindow="240" yWindow="105" windowWidth="14805" windowHeight="801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7" i="1" l="1"/>
  <c r="N47" i="1"/>
  <c r="L47" i="1"/>
  <c r="J47" i="1"/>
  <c r="H47" i="1"/>
  <c r="F47" i="1"/>
  <c r="Q46" i="1"/>
  <c r="O46" i="1"/>
  <c r="M46" i="1"/>
  <c r="K46" i="1"/>
  <c r="I46" i="1"/>
  <c r="G46" i="1"/>
  <c r="E46" i="1"/>
  <c r="D46" i="1"/>
  <c r="Q45" i="1"/>
  <c r="O45" i="1"/>
  <c r="M45" i="1"/>
  <c r="K45" i="1"/>
  <c r="I45" i="1"/>
  <c r="G45" i="1"/>
  <c r="E45" i="1"/>
  <c r="D45" i="1"/>
  <c r="Q44" i="1"/>
  <c r="O44" i="1"/>
  <c r="M44" i="1"/>
  <c r="K44" i="1"/>
  <c r="I44" i="1"/>
  <c r="G44" i="1"/>
  <c r="E44" i="1"/>
  <c r="D44" i="1"/>
  <c r="P33" i="1"/>
  <c r="N33" i="1"/>
  <c r="L33" i="1"/>
  <c r="J33" i="1"/>
  <c r="H33" i="1"/>
  <c r="F33" i="1"/>
  <c r="Q32" i="1"/>
  <c r="O32" i="1"/>
  <c r="M32" i="1"/>
  <c r="K32" i="1"/>
  <c r="I32" i="1"/>
  <c r="G32" i="1"/>
  <c r="E32" i="1"/>
  <c r="D32" i="1"/>
  <c r="Q31" i="1"/>
  <c r="O31" i="1"/>
  <c r="M31" i="1"/>
  <c r="K31" i="1"/>
  <c r="I31" i="1"/>
  <c r="G31" i="1"/>
  <c r="E31" i="1"/>
  <c r="D31" i="1"/>
  <c r="Q30" i="1"/>
  <c r="O30" i="1"/>
  <c r="M30" i="1"/>
  <c r="K30" i="1"/>
  <c r="I30" i="1"/>
  <c r="G30" i="1"/>
  <c r="E30" i="1"/>
  <c r="D30" i="1"/>
  <c r="P13" i="1"/>
  <c r="N13" i="1"/>
  <c r="L13" i="1"/>
  <c r="J13" i="1"/>
  <c r="H13" i="1"/>
  <c r="F13" i="1"/>
  <c r="Q12" i="1"/>
  <c r="O12" i="1"/>
  <c r="M12" i="1"/>
  <c r="K12" i="1"/>
  <c r="I12" i="1"/>
  <c r="G12" i="1"/>
  <c r="E12" i="1"/>
  <c r="D12" i="1"/>
  <c r="Q11" i="1"/>
  <c r="O11" i="1"/>
  <c r="M11" i="1"/>
  <c r="K11" i="1"/>
  <c r="I11" i="1"/>
  <c r="G11" i="1"/>
  <c r="E11" i="1"/>
  <c r="D11" i="1"/>
  <c r="Q10" i="1"/>
  <c r="O10" i="1"/>
  <c r="M10" i="1"/>
  <c r="K10" i="1"/>
  <c r="I10" i="1"/>
  <c r="G10" i="1"/>
  <c r="E10" i="1"/>
  <c r="D10" i="1"/>
</calcChain>
</file>

<file path=xl/sharedStrings.xml><?xml version="1.0" encoding="utf-8"?>
<sst xmlns="http://schemas.openxmlformats.org/spreadsheetml/2006/main" count="129" uniqueCount="35">
  <si>
    <t xml:space="preserve">
Aug 1, 2017 to Jul 31, 2020</t>
  </si>
  <si>
    <t>assessment instrument name</t>
  </si>
  <si>
    <t>criterion name</t>
  </si>
  <si>
    <t>n</t>
  </si>
  <si>
    <t>mean</t>
  </si>
  <si>
    <t>mean %</t>
  </si>
  <si>
    <t>NO/NA (0.00-0.99) (n/%)</t>
  </si>
  <si>
    <t>Unacceptable (1.00-1.99) (n/%)</t>
  </si>
  <si>
    <t>Emerging (2.00-2.99) (n/%)</t>
  </si>
  <si>
    <t>Meets Expectations (3.00-3.99) (n/%)</t>
  </si>
  <si>
    <t>Above average (4.00-4.99) (n/%)</t>
  </si>
  <si>
    <t>Exceeds Expectations (5.00-5.99) (n/%)</t>
  </si>
  <si>
    <t>Student Teaching Evaluation 2</t>
  </si>
  <si>
    <t>Follows established rules of attendace and punctuality.</t>
  </si>
  <si>
    <t>Presents a professional apperance.</t>
  </si>
  <si>
    <t>Works collaborativly with parents, students, and proffesionals.</t>
  </si>
  <si>
    <t>Treats others with friendliness and tact..</t>
  </si>
  <si>
    <t>Demonstrates enthusiasm for work.</t>
  </si>
  <si>
    <t>Not observed 0</t>
  </si>
  <si>
    <t>N%</t>
  </si>
  <si>
    <t>Unacceptable 1</t>
  </si>
  <si>
    <t>Less than acceptable 2</t>
  </si>
  <si>
    <t>Acceptable 3</t>
  </si>
  <si>
    <t>More than acceptable 4</t>
  </si>
  <si>
    <t>Target 5</t>
  </si>
  <si>
    <t>AVERAGE</t>
  </si>
  <si>
    <t>MIN</t>
  </si>
  <si>
    <t>MAX</t>
  </si>
  <si>
    <t>SUM</t>
  </si>
  <si>
    <t xml:space="preserve">
Aug 1, 2017 to Jul 31, 2018</t>
  </si>
  <si>
    <t>0.00-0.99 (n/%)</t>
  </si>
  <si>
    <t>Actions</t>
  </si>
  <si>
    <t>No data available in table</t>
  </si>
  <si>
    <t xml:space="preserve">
Aug 1, 2018 to Jul 31, 2019</t>
  </si>
  <si>
    <t xml:space="preserve">
Aug 1, 2019 to Jul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</si>
</sst>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0"/>
      <color rgb="FF000000"/>
      <name val="Museo-Sans-1"/>
      <family val="2"/>
      <charset val="1"/>
    </font>
    <font>
      <sz val="10"/>
      <color theme="1"/>
      <name val="Calibri"/>
      <family val="2"/>
      <scheme val="minor"/>
    </font>
    <font>
      <sz val="10"/>
      <color rgb="FF000000"/>
      <name val="Museo-Sans-1"/>
      <family val="2"/>
      <charset val="1"/>
    </font>
    <font>
      <b/>
      <sz val="11"/>
      <color rgb="FF000000"/>
      <name val="Museo-Sans-1"/>
      <family val="2"/>
      <charset val="1"/>
    </font>
    <font>
      <sz val="11"/>
      <color rgb="FF000000"/>
      <name val="Museo-Sans-1"/>
      <family val="2"/>
      <charset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2FAFC"/>
        <bgColor indexed="64"/>
      </patternFill>
    </fill>
    <fill>
      <patternFill patternType="solid">
        <fgColor rgb="FFD6DCE4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5" fillId="4" borderId="1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/>
    <xf numFmtId="2" fontId="4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topLeftCell="A26" workbookViewId="0">
      <selection activeCell="D1" sqref="D1:D1048576"/>
    </sheetView>
  </sheetViews>
  <sheetFormatPr defaultRowHeight="15"/>
  <cols>
    <col min="1" max="1" width="31.140625" style="6" bestFit="1" customWidth="1"/>
    <col min="2" max="2" width="59.7109375" style="6" bestFit="1" customWidth="1"/>
    <col min="3" max="3" width="9.140625" style="6"/>
    <col min="4" max="4" width="9.140625" style="33"/>
    <col min="5" max="5" width="9.140625" style="6"/>
    <col min="6" max="6" width="16.85546875" style="6" bestFit="1" customWidth="1"/>
    <col min="7" max="7" width="4.7109375" style="6" bestFit="1" customWidth="1"/>
    <col min="8" max="8" width="16.85546875" style="6" bestFit="1" customWidth="1"/>
    <col min="9" max="9" width="7.85546875" style="6" bestFit="1" customWidth="1"/>
    <col min="10" max="10" width="24.7109375" style="6" bestFit="1" customWidth="1"/>
    <col min="11" max="11" width="4.5703125" style="6" bestFit="1" customWidth="1"/>
    <col min="12" max="12" width="14" style="6" bestFit="1" customWidth="1"/>
    <col min="13" max="13" width="4.7109375" style="6" bestFit="1" customWidth="1"/>
    <col min="14" max="14" width="25.140625" style="6" bestFit="1" customWidth="1"/>
    <col min="15" max="15" width="4.7109375" style="6" bestFit="1" customWidth="1"/>
    <col min="16" max="16" width="9.5703125" style="6" bestFit="1" customWidth="1"/>
    <col min="17" max="17" width="4.7109375" style="6" bestFit="1" customWidth="1"/>
    <col min="18" max="16384" width="9.140625" style="6"/>
  </cols>
  <sheetData>
    <row r="1" spans="1: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5"/>
    </row>
    <row r="2" spans="1:18">
      <c r="A2" s="7" t="s">
        <v>1</v>
      </c>
      <c r="B2" s="7" t="s">
        <v>2</v>
      </c>
      <c r="C2" s="7" t="s">
        <v>3</v>
      </c>
      <c r="D2" s="26" t="s">
        <v>4</v>
      </c>
      <c r="E2" s="7" t="s">
        <v>5</v>
      </c>
      <c r="F2" s="20" t="s">
        <v>6</v>
      </c>
      <c r="G2" s="20"/>
      <c r="H2" s="20" t="s">
        <v>7</v>
      </c>
      <c r="I2" s="20"/>
      <c r="J2" s="20" t="s">
        <v>8</v>
      </c>
      <c r="K2" s="20"/>
      <c r="L2" s="20" t="s">
        <v>9</v>
      </c>
      <c r="M2" s="20"/>
      <c r="N2" s="20" t="s">
        <v>10</v>
      </c>
      <c r="O2" s="20"/>
      <c r="P2" s="20" t="s">
        <v>11</v>
      </c>
      <c r="Q2" s="20"/>
    </row>
    <row r="3" spans="1:18">
      <c r="A3" s="10" t="s">
        <v>12</v>
      </c>
      <c r="B3" s="10" t="s">
        <v>13</v>
      </c>
      <c r="C3" s="10">
        <v>83</v>
      </c>
      <c r="D3" s="27">
        <v>4.45</v>
      </c>
      <c r="E3" s="11">
        <v>0.89</v>
      </c>
      <c r="F3" s="10"/>
      <c r="G3" s="10"/>
      <c r="H3" s="10">
        <v>1</v>
      </c>
      <c r="I3" s="10">
        <v>1</v>
      </c>
      <c r="J3" s="10"/>
      <c r="K3" s="10"/>
      <c r="L3" s="10">
        <v>11</v>
      </c>
      <c r="M3" s="10">
        <v>13</v>
      </c>
      <c r="N3" s="10">
        <v>20</v>
      </c>
      <c r="O3" s="10">
        <v>24</v>
      </c>
      <c r="P3" s="10">
        <v>51</v>
      </c>
      <c r="Q3" s="10">
        <v>61</v>
      </c>
    </row>
    <row r="4" spans="1:18">
      <c r="A4" s="8" t="s">
        <v>12</v>
      </c>
      <c r="B4" s="8" t="s">
        <v>14</v>
      </c>
      <c r="C4" s="8">
        <v>83</v>
      </c>
      <c r="D4" s="28">
        <v>4.6100000000000003</v>
      </c>
      <c r="E4" s="9">
        <v>0.92</v>
      </c>
      <c r="F4" s="8"/>
      <c r="G4" s="8"/>
      <c r="H4" s="8"/>
      <c r="I4" s="8"/>
      <c r="J4" s="8"/>
      <c r="K4" s="8"/>
      <c r="L4" s="8">
        <v>6</v>
      </c>
      <c r="M4" s="8">
        <v>7</v>
      </c>
      <c r="N4" s="8">
        <v>20</v>
      </c>
      <c r="O4" s="8">
        <v>24</v>
      </c>
      <c r="P4" s="8">
        <v>57</v>
      </c>
      <c r="Q4" s="8">
        <v>69</v>
      </c>
    </row>
    <row r="5" spans="1:18">
      <c r="A5" s="10" t="s">
        <v>12</v>
      </c>
      <c r="B5" s="10" t="s">
        <v>15</v>
      </c>
      <c r="C5" s="10">
        <v>83</v>
      </c>
      <c r="D5" s="27">
        <v>4.0599999999999996</v>
      </c>
      <c r="E5" s="11">
        <v>0.81</v>
      </c>
      <c r="F5" s="10">
        <v>4</v>
      </c>
      <c r="G5" s="10">
        <v>5</v>
      </c>
      <c r="H5" s="10"/>
      <c r="I5" s="10"/>
      <c r="J5" s="10"/>
      <c r="K5" s="10"/>
      <c r="L5" s="10">
        <v>15</v>
      </c>
      <c r="M5" s="10">
        <v>18</v>
      </c>
      <c r="N5" s="10">
        <v>28</v>
      </c>
      <c r="O5" s="10">
        <v>34</v>
      </c>
      <c r="P5" s="10">
        <v>36</v>
      </c>
      <c r="Q5" s="10">
        <v>43</v>
      </c>
    </row>
    <row r="6" spans="1:18">
      <c r="A6" s="8" t="s">
        <v>12</v>
      </c>
      <c r="B6" s="8" t="s">
        <v>16</v>
      </c>
      <c r="C6" s="8">
        <v>83</v>
      </c>
      <c r="D6" s="28">
        <v>4.54</v>
      </c>
      <c r="E6" s="9">
        <v>0.91</v>
      </c>
      <c r="F6" s="8"/>
      <c r="G6" s="8"/>
      <c r="H6" s="8"/>
      <c r="I6" s="8"/>
      <c r="J6" s="8"/>
      <c r="K6" s="8"/>
      <c r="L6" s="8">
        <v>3</v>
      </c>
      <c r="M6" s="8">
        <v>4</v>
      </c>
      <c r="N6" s="8">
        <v>32</v>
      </c>
      <c r="O6" s="8">
        <v>39</v>
      </c>
      <c r="P6" s="8">
        <v>48</v>
      </c>
      <c r="Q6" s="8">
        <v>58</v>
      </c>
    </row>
    <row r="7" spans="1:18">
      <c r="A7" s="10" t="s">
        <v>12</v>
      </c>
      <c r="B7" s="10" t="s">
        <v>17</v>
      </c>
      <c r="C7" s="10">
        <v>83</v>
      </c>
      <c r="D7" s="27">
        <v>4.45</v>
      </c>
      <c r="E7" s="11">
        <v>0.89</v>
      </c>
      <c r="F7" s="10"/>
      <c r="G7" s="10"/>
      <c r="H7" s="10"/>
      <c r="I7" s="10"/>
      <c r="J7" s="10">
        <v>1</v>
      </c>
      <c r="K7" s="10">
        <v>1</v>
      </c>
      <c r="L7" s="10">
        <v>11</v>
      </c>
      <c r="M7" s="10">
        <v>13</v>
      </c>
      <c r="N7" s="10">
        <v>21</v>
      </c>
      <c r="O7" s="10">
        <v>25</v>
      </c>
      <c r="P7" s="10">
        <v>50</v>
      </c>
      <c r="Q7" s="10">
        <v>60</v>
      </c>
    </row>
    <row r="9" spans="1:18">
      <c r="D9" s="24" t="s">
        <v>4</v>
      </c>
      <c r="E9" s="25" t="s">
        <v>5</v>
      </c>
      <c r="F9" s="3" t="s">
        <v>18</v>
      </c>
      <c r="G9" s="3" t="s">
        <v>19</v>
      </c>
      <c r="H9" s="3" t="s">
        <v>20</v>
      </c>
      <c r="I9" s="3" t="s">
        <v>19</v>
      </c>
      <c r="J9" s="3" t="s">
        <v>21</v>
      </c>
      <c r="K9" s="3" t="s">
        <v>19</v>
      </c>
      <c r="L9" s="3" t="s">
        <v>22</v>
      </c>
      <c r="M9" s="3" t="s">
        <v>19</v>
      </c>
      <c r="N9" s="3" t="s">
        <v>23</v>
      </c>
      <c r="O9" s="3" t="s">
        <v>19</v>
      </c>
      <c r="P9" s="3" t="s">
        <v>24</v>
      </c>
      <c r="Q9" s="3" t="s">
        <v>19</v>
      </c>
      <c r="R9" s="2"/>
    </row>
    <row r="10" spans="1:18">
      <c r="D10" s="1">
        <f>AVERAGE(D3:D7)</f>
        <v>4.4219999999999997</v>
      </c>
      <c r="E10" s="4">
        <f>AVERAGE(E3:E7)</f>
        <v>0.88400000000000001</v>
      </c>
      <c r="F10" s="2"/>
      <c r="G10" s="4">
        <f>AVERAGE(G3:G7)*0.01</f>
        <v>0.05</v>
      </c>
      <c r="H10" s="2"/>
      <c r="I10" s="4">
        <f>AVERAGE(I3:I7)*0.01</f>
        <v>0.01</v>
      </c>
      <c r="J10" s="2"/>
      <c r="K10" s="4">
        <f>AVERAGE(K3:K7)*0.01</f>
        <v>0.01</v>
      </c>
      <c r="L10" s="2"/>
      <c r="M10" s="4">
        <f>AVERAGE(M3:M7)*0.01</f>
        <v>0.11</v>
      </c>
      <c r="N10" s="2"/>
      <c r="O10" s="4">
        <f>AVERAGE(O3:O7)*0.01</f>
        <v>0.29199999999999998</v>
      </c>
      <c r="P10" s="2"/>
      <c r="Q10" s="4">
        <f>AVERAGE(Q3:Q7)*0.01</f>
        <v>0.58200000000000007</v>
      </c>
      <c r="R10" s="2" t="s">
        <v>25</v>
      </c>
    </row>
    <row r="11" spans="1:18">
      <c r="D11" s="1">
        <f>MIN(D3:D7)</f>
        <v>4.0599999999999996</v>
      </c>
      <c r="E11" s="4">
        <f>MIN(E3:E7)</f>
        <v>0.81</v>
      </c>
      <c r="F11" s="2"/>
      <c r="G11" s="4">
        <f>MIN(G3:G7)*0.01</f>
        <v>0.05</v>
      </c>
      <c r="H11" s="2"/>
      <c r="I11" s="4">
        <f>MIN(I3:I7)*0.01</f>
        <v>0.01</v>
      </c>
      <c r="J11" s="2"/>
      <c r="K11" s="4">
        <f>MIN(K3:K7)*0.01</f>
        <v>0.01</v>
      </c>
      <c r="L11" s="2"/>
      <c r="M11" s="4">
        <f>MIN(M3:M7)*0.01</f>
        <v>0.04</v>
      </c>
      <c r="N11" s="2"/>
      <c r="O11" s="4">
        <f>MIN(O3:O7)*0.01</f>
        <v>0.24</v>
      </c>
      <c r="P11" s="2"/>
      <c r="Q11" s="4">
        <f>MIN(Q3:Q7)*0.01</f>
        <v>0.43</v>
      </c>
      <c r="R11" s="2" t="s">
        <v>26</v>
      </c>
    </row>
    <row r="12" spans="1:18">
      <c r="D12" s="1">
        <f>MAX(D3:D7)</f>
        <v>4.6100000000000003</v>
      </c>
      <c r="E12" s="4">
        <f>MAX(E3:E7)</f>
        <v>0.92</v>
      </c>
      <c r="F12" s="2"/>
      <c r="G12" s="4">
        <f>MAX(G3:G7)*0.01</f>
        <v>0.05</v>
      </c>
      <c r="H12" s="2"/>
      <c r="I12" s="4">
        <f>MAX(I3:I7)*0.01</f>
        <v>0.01</v>
      </c>
      <c r="J12" s="2"/>
      <c r="K12" s="4">
        <f>MAX(K3:K7)*0.01</f>
        <v>0.01</v>
      </c>
      <c r="L12" s="2"/>
      <c r="M12" s="4">
        <f>MAX(M3:M7)*0.01</f>
        <v>0.18</v>
      </c>
      <c r="N12" s="2"/>
      <c r="O12" s="4">
        <f>MAX(O3:O7)*0.01</f>
        <v>0.39</v>
      </c>
      <c r="P12" s="2"/>
      <c r="Q12" s="4">
        <f>MAX(Q3:Q7)*0.01</f>
        <v>0.69000000000000006</v>
      </c>
      <c r="R12" s="2" t="s">
        <v>27</v>
      </c>
    </row>
    <row r="13" spans="1:18">
      <c r="D13" s="1"/>
      <c r="E13" s="4"/>
      <c r="F13" s="2">
        <f>SUM(F3:F7)</f>
        <v>4</v>
      </c>
      <c r="G13" s="4"/>
      <c r="H13" s="2">
        <f>SUM(H3:H7)</f>
        <v>1</v>
      </c>
      <c r="I13" s="4"/>
      <c r="J13" s="2">
        <f>SUM(J3:J7)</f>
        <v>1</v>
      </c>
      <c r="K13" s="4"/>
      <c r="L13" s="2">
        <f>SUM(L3:L7)</f>
        <v>46</v>
      </c>
      <c r="M13" s="4"/>
      <c r="N13" s="2">
        <f>SUM(N3:N7)</f>
        <v>121</v>
      </c>
      <c r="O13" s="4"/>
      <c r="P13" s="2">
        <f>SUM(P3:P7)</f>
        <v>242</v>
      </c>
      <c r="Q13" s="4"/>
      <c r="R13" s="2" t="s">
        <v>28</v>
      </c>
    </row>
    <row r="15" spans="1:18">
      <c r="A15" s="21" t="s">
        <v>29</v>
      </c>
      <c r="B15" s="21"/>
      <c r="C15" s="21"/>
      <c r="D15" s="21"/>
      <c r="E15" s="21"/>
      <c r="F15" s="21"/>
      <c r="G15" s="12"/>
      <c r="H15" s="12"/>
    </row>
    <row r="16" spans="1:18">
      <c r="A16" s="13" t="s">
        <v>1</v>
      </c>
      <c r="B16" s="13" t="s">
        <v>2</v>
      </c>
      <c r="C16" s="13" t="s">
        <v>3</v>
      </c>
      <c r="D16" s="29" t="s">
        <v>4</v>
      </c>
      <c r="E16" s="13" t="s">
        <v>5</v>
      </c>
      <c r="F16" s="21" t="s">
        <v>30</v>
      </c>
      <c r="G16" s="21"/>
      <c r="H16" s="13" t="s">
        <v>31</v>
      </c>
    </row>
    <row r="17" spans="1:18">
      <c r="A17" s="22" t="s">
        <v>32</v>
      </c>
      <c r="B17" s="22"/>
      <c r="C17" s="22"/>
      <c r="D17" s="22"/>
      <c r="E17" s="22"/>
      <c r="F17" s="22"/>
      <c r="G17" s="22"/>
      <c r="H17" s="22"/>
    </row>
    <row r="21" spans="1:18">
      <c r="A21" s="23" t="s">
        <v>33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4"/>
    </row>
    <row r="22" spans="1:18">
      <c r="A22" s="15" t="s">
        <v>1</v>
      </c>
      <c r="B22" s="15" t="s">
        <v>2</v>
      </c>
      <c r="C22" s="15" t="s">
        <v>3</v>
      </c>
      <c r="D22" s="30" t="s">
        <v>4</v>
      </c>
      <c r="E22" s="15" t="s">
        <v>5</v>
      </c>
      <c r="F22" s="23" t="s">
        <v>6</v>
      </c>
      <c r="G22" s="23"/>
      <c r="H22" s="23" t="s">
        <v>7</v>
      </c>
      <c r="I22" s="23"/>
      <c r="J22" s="23" t="s">
        <v>8</v>
      </c>
      <c r="K22" s="23"/>
      <c r="L22" s="23" t="s">
        <v>9</v>
      </c>
      <c r="M22" s="23"/>
      <c r="N22" s="23" t="s">
        <v>10</v>
      </c>
      <c r="O22" s="23"/>
      <c r="P22" s="23" t="s">
        <v>11</v>
      </c>
      <c r="Q22" s="23"/>
    </row>
    <row r="23" spans="1:18">
      <c r="A23" s="18" t="s">
        <v>12</v>
      </c>
      <c r="B23" s="18" t="s">
        <v>13</v>
      </c>
      <c r="C23" s="18">
        <v>48</v>
      </c>
      <c r="D23" s="31">
        <v>4.42</v>
      </c>
      <c r="E23" s="19">
        <v>0.88</v>
      </c>
      <c r="F23" s="18"/>
      <c r="G23" s="18"/>
      <c r="H23" s="18">
        <v>1</v>
      </c>
      <c r="I23" s="18">
        <v>2</v>
      </c>
      <c r="J23" s="18"/>
      <c r="K23" s="18"/>
      <c r="L23" s="18">
        <v>6</v>
      </c>
      <c r="M23" s="18">
        <v>13</v>
      </c>
      <c r="N23" s="18">
        <v>12</v>
      </c>
      <c r="O23" s="18">
        <v>25</v>
      </c>
      <c r="P23" s="18">
        <v>29</v>
      </c>
      <c r="Q23" s="18">
        <v>60</v>
      </c>
    </row>
    <row r="24" spans="1:18">
      <c r="A24" s="16" t="s">
        <v>12</v>
      </c>
      <c r="B24" s="16" t="s">
        <v>14</v>
      </c>
      <c r="C24" s="16">
        <v>48</v>
      </c>
      <c r="D24" s="32">
        <v>4.5999999999999996</v>
      </c>
      <c r="E24" s="17">
        <v>0.92</v>
      </c>
      <c r="F24" s="16"/>
      <c r="G24" s="16"/>
      <c r="H24" s="16"/>
      <c r="I24" s="16"/>
      <c r="J24" s="16"/>
      <c r="K24" s="16"/>
      <c r="L24" s="16">
        <v>4</v>
      </c>
      <c r="M24" s="16">
        <v>8</v>
      </c>
      <c r="N24" s="16">
        <v>11</v>
      </c>
      <c r="O24" s="16">
        <v>23</v>
      </c>
      <c r="P24" s="16">
        <v>33</v>
      </c>
      <c r="Q24" s="16">
        <v>69</v>
      </c>
    </row>
    <row r="25" spans="1:18">
      <c r="A25" s="18" t="s">
        <v>12</v>
      </c>
      <c r="B25" s="18" t="s">
        <v>15</v>
      </c>
      <c r="C25" s="18">
        <v>48</v>
      </c>
      <c r="D25" s="31">
        <v>4.08</v>
      </c>
      <c r="E25" s="19">
        <v>0.82</v>
      </c>
      <c r="F25" s="18">
        <v>1</v>
      </c>
      <c r="G25" s="18">
        <v>2</v>
      </c>
      <c r="H25" s="18"/>
      <c r="I25" s="18"/>
      <c r="J25" s="18"/>
      <c r="K25" s="18"/>
      <c r="L25" s="18">
        <v>11</v>
      </c>
      <c r="M25" s="18">
        <v>23</v>
      </c>
      <c r="N25" s="18">
        <v>17</v>
      </c>
      <c r="O25" s="18">
        <v>35</v>
      </c>
      <c r="P25" s="18">
        <v>19</v>
      </c>
      <c r="Q25" s="18">
        <v>40</v>
      </c>
    </row>
    <row r="26" spans="1:18">
      <c r="A26" s="16" t="s">
        <v>12</v>
      </c>
      <c r="B26" s="16" t="s">
        <v>16</v>
      </c>
      <c r="C26" s="16">
        <v>48</v>
      </c>
      <c r="D26" s="32">
        <v>4.5</v>
      </c>
      <c r="E26" s="17">
        <v>0.9</v>
      </c>
      <c r="F26" s="16"/>
      <c r="G26" s="16"/>
      <c r="H26" s="16"/>
      <c r="I26" s="16"/>
      <c r="J26" s="16"/>
      <c r="K26" s="16"/>
      <c r="L26" s="16">
        <v>2</v>
      </c>
      <c r="M26" s="16">
        <v>4</v>
      </c>
      <c r="N26" s="16">
        <v>20</v>
      </c>
      <c r="O26" s="16">
        <v>42</v>
      </c>
      <c r="P26" s="16">
        <v>26</v>
      </c>
      <c r="Q26" s="16">
        <v>54</v>
      </c>
    </row>
    <row r="27" spans="1:18">
      <c r="A27" s="18" t="s">
        <v>12</v>
      </c>
      <c r="B27" s="18" t="s">
        <v>17</v>
      </c>
      <c r="C27" s="18">
        <v>48</v>
      </c>
      <c r="D27" s="31">
        <v>4.42</v>
      </c>
      <c r="E27" s="19">
        <v>0.88</v>
      </c>
      <c r="F27" s="18"/>
      <c r="G27" s="18"/>
      <c r="H27" s="18"/>
      <c r="I27" s="18"/>
      <c r="J27" s="18">
        <v>1</v>
      </c>
      <c r="K27" s="18">
        <v>2</v>
      </c>
      <c r="L27" s="18">
        <v>6</v>
      </c>
      <c r="M27" s="18">
        <v>13</v>
      </c>
      <c r="N27" s="18">
        <v>13</v>
      </c>
      <c r="O27" s="18">
        <v>27</v>
      </c>
      <c r="P27" s="18">
        <v>28</v>
      </c>
      <c r="Q27" s="18">
        <v>58</v>
      </c>
    </row>
    <row r="29" spans="1:18">
      <c r="D29" s="24" t="s">
        <v>4</v>
      </c>
      <c r="E29" s="25" t="s">
        <v>5</v>
      </c>
      <c r="F29" s="3" t="s">
        <v>18</v>
      </c>
      <c r="G29" s="3" t="s">
        <v>19</v>
      </c>
      <c r="H29" s="3" t="s">
        <v>20</v>
      </c>
      <c r="I29" s="3" t="s">
        <v>19</v>
      </c>
      <c r="J29" s="3" t="s">
        <v>21</v>
      </c>
      <c r="K29" s="3" t="s">
        <v>19</v>
      </c>
      <c r="L29" s="3" t="s">
        <v>22</v>
      </c>
      <c r="M29" s="3" t="s">
        <v>19</v>
      </c>
      <c r="N29" s="3" t="s">
        <v>23</v>
      </c>
      <c r="O29" s="3" t="s">
        <v>19</v>
      </c>
      <c r="P29" s="3" t="s">
        <v>24</v>
      </c>
      <c r="Q29" s="3" t="s">
        <v>19</v>
      </c>
      <c r="R29" s="2"/>
    </row>
    <row r="30" spans="1:18">
      <c r="D30" s="1">
        <f>AVERAGE(D23:D27)</f>
        <v>4.4040000000000008</v>
      </c>
      <c r="E30" s="4">
        <f>AVERAGE(E23:E27)</f>
        <v>0.88000000000000012</v>
      </c>
      <c r="F30" s="2"/>
      <c r="G30" s="4">
        <f>AVERAGE(G23:G27)*0.01</f>
        <v>0.02</v>
      </c>
      <c r="H30" s="2"/>
      <c r="I30" s="4">
        <f>AVERAGE(I23:I27)*0.01</f>
        <v>0.02</v>
      </c>
      <c r="J30" s="2"/>
      <c r="K30" s="4">
        <f>AVERAGE(K23:K27)*0.01</f>
        <v>0.02</v>
      </c>
      <c r="L30" s="2"/>
      <c r="M30" s="4">
        <f>AVERAGE(M23:M27)*0.01</f>
        <v>0.122</v>
      </c>
      <c r="N30" s="2"/>
      <c r="O30" s="4">
        <f>AVERAGE(O23:O27)*0.01</f>
        <v>0.30399999999999999</v>
      </c>
      <c r="P30" s="2"/>
      <c r="Q30" s="4">
        <f>AVERAGE(Q23:Q27)*0.01</f>
        <v>0.56200000000000006</v>
      </c>
      <c r="R30" s="2" t="s">
        <v>25</v>
      </c>
    </row>
    <row r="31" spans="1:18">
      <c r="D31" s="1">
        <f>MIN(D23:D27)</f>
        <v>4.08</v>
      </c>
      <c r="E31" s="4">
        <f>MIN(E23:E27)</f>
        <v>0.82</v>
      </c>
      <c r="F31" s="2"/>
      <c r="G31" s="4">
        <f>MIN(G23:G27)*0.01</f>
        <v>0.02</v>
      </c>
      <c r="H31" s="2"/>
      <c r="I31" s="4">
        <f>MIN(I23:I27)*0.01</f>
        <v>0.02</v>
      </c>
      <c r="J31" s="2"/>
      <c r="K31" s="4">
        <f>MIN(K23:K27)*0.01</f>
        <v>0.02</v>
      </c>
      <c r="L31" s="2"/>
      <c r="M31" s="4">
        <f>MIN(M23:M27)*0.01</f>
        <v>0.04</v>
      </c>
      <c r="N31" s="2"/>
      <c r="O31" s="4">
        <f>MIN(O23:O27)*0.01</f>
        <v>0.23</v>
      </c>
      <c r="P31" s="2"/>
      <c r="Q31" s="4">
        <f>MIN(Q23:Q27)*0.01</f>
        <v>0.4</v>
      </c>
      <c r="R31" s="2" t="s">
        <v>26</v>
      </c>
    </row>
    <row r="32" spans="1:18">
      <c r="D32" s="1">
        <f>MAX(D23:D27)</f>
        <v>4.5999999999999996</v>
      </c>
      <c r="E32" s="4">
        <f>MAX(E23:E27)</f>
        <v>0.92</v>
      </c>
      <c r="F32" s="2"/>
      <c r="G32" s="4">
        <f>MAX(G23:G27)*0.01</f>
        <v>0.02</v>
      </c>
      <c r="H32" s="2"/>
      <c r="I32" s="4">
        <f>MAX(I23:I27)*0.01</f>
        <v>0.02</v>
      </c>
      <c r="J32" s="2"/>
      <c r="K32" s="4">
        <f>MAX(K23:K27)*0.01</f>
        <v>0.02</v>
      </c>
      <c r="L32" s="2"/>
      <c r="M32" s="4">
        <f>MAX(M23:M27)*0.01</f>
        <v>0.23</v>
      </c>
      <c r="N32" s="2"/>
      <c r="O32" s="4">
        <f>MAX(O23:O27)*0.01</f>
        <v>0.42</v>
      </c>
      <c r="P32" s="2"/>
      <c r="Q32" s="4">
        <f>MAX(Q23:Q27)*0.01</f>
        <v>0.69000000000000006</v>
      </c>
      <c r="R32" s="2" t="s">
        <v>27</v>
      </c>
    </row>
    <row r="33" spans="1:18">
      <c r="D33" s="1"/>
      <c r="E33" s="4"/>
      <c r="F33" s="2">
        <f>SUM(F23:F27)</f>
        <v>1</v>
      </c>
      <c r="G33" s="4"/>
      <c r="H33" s="2">
        <f>SUM(H23:H27)</f>
        <v>1</v>
      </c>
      <c r="I33" s="4"/>
      <c r="J33" s="2">
        <f>SUM(J23:J27)</f>
        <v>1</v>
      </c>
      <c r="K33" s="4"/>
      <c r="L33" s="2">
        <f>SUM(L23:L27)</f>
        <v>29</v>
      </c>
      <c r="M33" s="4"/>
      <c r="N33" s="2">
        <f>SUM(N23:N27)</f>
        <v>73</v>
      </c>
      <c r="O33" s="4"/>
      <c r="P33" s="2">
        <f>SUM(P23:P27)</f>
        <v>135</v>
      </c>
      <c r="Q33" s="4"/>
      <c r="R33" s="2" t="s">
        <v>28</v>
      </c>
    </row>
    <row r="35" spans="1:18">
      <c r="A35" s="23" t="s">
        <v>34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4"/>
    </row>
    <row r="36" spans="1:18">
      <c r="A36" s="15" t="s">
        <v>1</v>
      </c>
      <c r="B36" s="15" t="s">
        <v>2</v>
      </c>
      <c r="C36" s="15" t="s">
        <v>3</v>
      </c>
      <c r="D36" s="30" t="s">
        <v>4</v>
      </c>
      <c r="E36" s="15" t="s">
        <v>5</v>
      </c>
      <c r="F36" s="23" t="s">
        <v>6</v>
      </c>
      <c r="G36" s="23"/>
      <c r="H36" s="23" t="s">
        <v>7</v>
      </c>
      <c r="I36" s="23"/>
      <c r="J36" s="23" t="s">
        <v>8</v>
      </c>
      <c r="K36" s="23"/>
      <c r="L36" s="23" t="s">
        <v>9</v>
      </c>
      <c r="M36" s="23"/>
      <c r="N36" s="23" t="s">
        <v>10</v>
      </c>
      <c r="O36" s="23"/>
      <c r="P36" s="23" t="s">
        <v>11</v>
      </c>
      <c r="Q36" s="23"/>
    </row>
    <row r="37" spans="1:18">
      <c r="A37" s="18" t="s">
        <v>12</v>
      </c>
      <c r="B37" s="18" t="s">
        <v>13</v>
      </c>
      <c r="C37" s="18">
        <v>35</v>
      </c>
      <c r="D37" s="31">
        <v>4.49</v>
      </c>
      <c r="E37" s="19">
        <v>0.9</v>
      </c>
      <c r="F37" s="18"/>
      <c r="G37" s="18"/>
      <c r="H37" s="18"/>
      <c r="I37" s="18"/>
      <c r="J37" s="18"/>
      <c r="K37" s="18"/>
      <c r="L37" s="18">
        <v>5</v>
      </c>
      <c r="M37" s="18">
        <v>14</v>
      </c>
      <c r="N37" s="18">
        <v>8</v>
      </c>
      <c r="O37" s="18">
        <v>23</v>
      </c>
      <c r="P37" s="18">
        <v>22</v>
      </c>
      <c r="Q37" s="18">
        <v>63</v>
      </c>
    </row>
    <row r="38" spans="1:18">
      <c r="A38" s="16" t="s">
        <v>12</v>
      </c>
      <c r="B38" s="16" t="s">
        <v>14</v>
      </c>
      <c r="C38" s="16">
        <v>35</v>
      </c>
      <c r="D38" s="32">
        <v>4.63</v>
      </c>
      <c r="E38" s="17">
        <v>0.93</v>
      </c>
      <c r="F38" s="16"/>
      <c r="G38" s="16"/>
      <c r="H38" s="16"/>
      <c r="I38" s="16"/>
      <c r="J38" s="16"/>
      <c r="K38" s="16"/>
      <c r="L38" s="16">
        <v>2</v>
      </c>
      <c r="M38" s="16">
        <v>6</v>
      </c>
      <c r="N38" s="16">
        <v>9</v>
      </c>
      <c r="O38" s="16">
        <v>26</v>
      </c>
      <c r="P38" s="16">
        <v>24</v>
      </c>
      <c r="Q38" s="16">
        <v>69</v>
      </c>
    </row>
    <row r="39" spans="1:18">
      <c r="A39" s="18" t="s">
        <v>12</v>
      </c>
      <c r="B39" s="18" t="s">
        <v>15</v>
      </c>
      <c r="C39" s="18">
        <v>35</v>
      </c>
      <c r="D39" s="31">
        <v>4.03</v>
      </c>
      <c r="E39" s="19">
        <v>0.81</v>
      </c>
      <c r="F39" s="18">
        <v>3</v>
      </c>
      <c r="G39" s="18">
        <v>9</v>
      </c>
      <c r="H39" s="18"/>
      <c r="I39" s="18"/>
      <c r="J39" s="18"/>
      <c r="K39" s="18"/>
      <c r="L39" s="18">
        <v>4</v>
      </c>
      <c r="M39" s="18">
        <v>11</v>
      </c>
      <c r="N39" s="18">
        <v>11</v>
      </c>
      <c r="O39" s="18">
        <v>31</v>
      </c>
      <c r="P39" s="18">
        <v>17</v>
      </c>
      <c r="Q39" s="18">
        <v>49</v>
      </c>
    </row>
    <row r="40" spans="1:18">
      <c r="A40" s="16" t="s">
        <v>12</v>
      </c>
      <c r="B40" s="16" t="s">
        <v>16</v>
      </c>
      <c r="C40" s="16">
        <v>35</v>
      </c>
      <c r="D40" s="32">
        <v>4.5999999999999996</v>
      </c>
      <c r="E40" s="17">
        <v>0.92</v>
      </c>
      <c r="F40" s="16"/>
      <c r="G40" s="16"/>
      <c r="H40" s="16"/>
      <c r="I40" s="16"/>
      <c r="J40" s="16"/>
      <c r="K40" s="16"/>
      <c r="L40" s="16">
        <v>1</v>
      </c>
      <c r="M40" s="16">
        <v>3</v>
      </c>
      <c r="N40" s="16">
        <v>12</v>
      </c>
      <c r="O40" s="16">
        <v>34</v>
      </c>
      <c r="P40" s="16">
        <v>22</v>
      </c>
      <c r="Q40" s="16">
        <v>63</v>
      </c>
    </row>
    <row r="41" spans="1:18">
      <c r="A41" s="18" t="s">
        <v>12</v>
      </c>
      <c r="B41" s="18" t="s">
        <v>17</v>
      </c>
      <c r="C41" s="18">
        <v>35</v>
      </c>
      <c r="D41" s="31">
        <v>4.49</v>
      </c>
      <c r="E41" s="19">
        <v>0.9</v>
      </c>
      <c r="F41" s="18"/>
      <c r="G41" s="18"/>
      <c r="H41" s="18"/>
      <c r="I41" s="18"/>
      <c r="J41" s="18"/>
      <c r="K41" s="18"/>
      <c r="L41" s="18">
        <v>5</v>
      </c>
      <c r="M41" s="18">
        <v>14</v>
      </c>
      <c r="N41" s="18">
        <v>8</v>
      </c>
      <c r="O41" s="18">
        <v>23</v>
      </c>
      <c r="P41" s="18">
        <v>22</v>
      </c>
      <c r="Q41" s="18">
        <v>63</v>
      </c>
    </row>
    <row r="43" spans="1:18">
      <c r="D43" s="24" t="s">
        <v>4</v>
      </c>
      <c r="E43" s="25" t="s">
        <v>5</v>
      </c>
      <c r="F43" s="3" t="s">
        <v>18</v>
      </c>
      <c r="G43" s="3" t="s">
        <v>19</v>
      </c>
      <c r="H43" s="3" t="s">
        <v>20</v>
      </c>
      <c r="I43" s="3" t="s">
        <v>19</v>
      </c>
      <c r="J43" s="3" t="s">
        <v>21</v>
      </c>
      <c r="K43" s="3" t="s">
        <v>19</v>
      </c>
      <c r="L43" s="3" t="s">
        <v>22</v>
      </c>
      <c r="M43" s="3" t="s">
        <v>19</v>
      </c>
      <c r="N43" s="3" t="s">
        <v>23</v>
      </c>
      <c r="O43" s="3" t="s">
        <v>19</v>
      </c>
      <c r="P43" s="3" t="s">
        <v>24</v>
      </c>
      <c r="Q43" s="3" t="s">
        <v>19</v>
      </c>
      <c r="R43" s="2"/>
    </row>
    <row r="44" spans="1:18">
      <c r="D44" s="1">
        <f>AVERAGE(D37:D41)</f>
        <v>4.4480000000000004</v>
      </c>
      <c r="E44" s="4">
        <f>AVERAGE(E37:E41)</f>
        <v>0.89200000000000002</v>
      </c>
      <c r="F44" s="2"/>
      <c r="G44" s="4">
        <f>AVERAGE(G37:G41)*0.01</f>
        <v>0.09</v>
      </c>
      <c r="H44" s="2"/>
      <c r="I44" s="4" t="e">
        <f>AVERAGE(I37:I41)*0.01</f>
        <v>#DIV/0!</v>
      </c>
      <c r="J44" s="2"/>
      <c r="K44" s="4" t="e">
        <f>AVERAGE(K37:K41)*0.01</f>
        <v>#DIV/0!</v>
      </c>
      <c r="L44" s="2"/>
      <c r="M44" s="4">
        <f>AVERAGE(M37:M41)*0.01</f>
        <v>9.6000000000000002E-2</v>
      </c>
      <c r="N44" s="2"/>
      <c r="O44" s="4">
        <f>AVERAGE(O37:O41)*0.01</f>
        <v>0.27399999999999997</v>
      </c>
      <c r="P44" s="2"/>
      <c r="Q44" s="4">
        <f>AVERAGE(Q37:Q41)*0.01</f>
        <v>0.61399999999999999</v>
      </c>
      <c r="R44" s="2" t="s">
        <v>25</v>
      </c>
    </row>
    <row r="45" spans="1:18">
      <c r="D45" s="1">
        <f>MIN(D37:D41)</f>
        <v>4.03</v>
      </c>
      <c r="E45" s="4">
        <f>MIN(E37:E41)</f>
        <v>0.81</v>
      </c>
      <c r="F45" s="2"/>
      <c r="G45" s="4">
        <f>MIN(G37:G41)*0.01</f>
        <v>0.09</v>
      </c>
      <c r="H45" s="2"/>
      <c r="I45" s="4">
        <f>MIN(I37:I41)*0.01</f>
        <v>0</v>
      </c>
      <c r="J45" s="2"/>
      <c r="K45" s="4">
        <f>MIN(K37:K41)*0.01</f>
        <v>0</v>
      </c>
      <c r="L45" s="2"/>
      <c r="M45" s="4">
        <f>MIN(M37:M41)*0.01</f>
        <v>0.03</v>
      </c>
      <c r="N45" s="2"/>
      <c r="O45" s="4">
        <f>MIN(O37:O41)*0.01</f>
        <v>0.23</v>
      </c>
      <c r="P45" s="2"/>
      <c r="Q45" s="4">
        <f>MIN(Q37:Q41)*0.01</f>
        <v>0.49</v>
      </c>
      <c r="R45" s="2" t="s">
        <v>26</v>
      </c>
    </row>
    <row r="46" spans="1:18">
      <c r="D46" s="1">
        <f>MAX(D37:D41)</f>
        <v>4.63</v>
      </c>
      <c r="E46" s="4">
        <f>MAX(E37:E41)</f>
        <v>0.93</v>
      </c>
      <c r="F46" s="2"/>
      <c r="G46" s="4">
        <f>MAX(G37:G41)*0.01</f>
        <v>0.09</v>
      </c>
      <c r="H46" s="2"/>
      <c r="I46" s="4">
        <f>MAX(I37:I41)*0.01</f>
        <v>0</v>
      </c>
      <c r="J46" s="2"/>
      <c r="K46" s="4">
        <f>MAX(K37:K41)*0.01</f>
        <v>0</v>
      </c>
      <c r="L46" s="2"/>
      <c r="M46" s="4">
        <f>MAX(M37:M41)*0.01</f>
        <v>0.14000000000000001</v>
      </c>
      <c r="N46" s="2"/>
      <c r="O46" s="4">
        <f>MAX(O37:O41)*0.01</f>
        <v>0.34</v>
      </c>
      <c r="P46" s="2"/>
      <c r="Q46" s="4">
        <f>MAX(Q37:Q41)*0.01</f>
        <v>0.69000000000000006</v>
      </c>
      <c r="R46" s="2" t="s">
        <v>27</v>
      </c>
    </row>
    <row r="47" spans="1:18">
      <c r="D47" s="1"/>
      <c r="E47" s="4"/>
      <c r="F47" s="2">
        <f>SUM(F37:F41)</f>
        <v>3</v>
      </c>
      <c r="G47" s="4"/>
      <c r="H47" s="2">
        <f>SUM(H37:H41)</f>
        <v>0</v>
      </c>
      <c r="I47" s="4"/>
      <c r="J47" s="2">
        <f>SUM(J37:J41)</f>
        <v>0</v>
      </c>
      <c r="K47" s="4"/>
      <c r="L47" s="2">
        <f>SUM(L37:L41)</f>
        <v>17</v>
      </c>
      <c r="M47" s="4"/>
      <c r="N47" s="2">
        <f>SUM(N37:N41)</f>
        <v>48</v>
      </c>
      <c r="O47" s="4"/>
      <c r="P47" s="2">
        <f>SUM(P37:P41)</f>
        <v>107</v>
      </c>
      <c r="Q47" s="4"/>
      <c r="R47" s="2" t="s">
        <v>28</v>
      </c>
    </row>
  </sheetData>
  <mergeCells count="24">
    <mergeCell ref="A35:P35"/>
    <mergeCell ref="F36:G36"/>
    <mergeCell ref="H36:I36"/>
    <mergeCell ref="J36:K36"/>
    <mergeCell ref="L36:M36"/>
    <mergeCell ref="N36:O36"/>
    <mergeCell ref="P36:Q36"/>
    <mergeCell ref="A15:F15"/>
    <mergeCell ref="F16:G16"/>
    <mergeCell ref="A17:H17"/>
    <mergeCell ref="A21:P21"/>
    <mergeCell ref="F22:G22"/>
    <mergeCell ref="H22:I22"/>
    <mergeCell ref="J22:K22"/>
    <mergeCell ref="L22:M22"/>
    <mergeCell ref="N22:O22"/>
    <mergeCell ref="P22:Q22"/>
    <mergeCell ref="A1:P1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2021-03-22T18:52:38Z</dcterms:created>
  <dcterms:modified xsi:type="dcterms:W3CDTF">2021-04-05T14:34:28Z</dcterms:modified>
  <cp:category/>
  <cp:contentStatus/>
</cp:coreProperties>
</file>