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930"/>
  <workbookPr defaultThemeVersion="166925"/>
  <xr:revisionPtr revIDLastSave="71" documentId="11_E60897F41BE170836B02CE998F75CCDC64E183C8" xr6:coauthVersionLast="46" xr6:coauthVersionMax="46" xr10:uidLastSave="{B4FCC8B8-F505-49F5-945E-6EEF28918BBE}"/>
  <bookViews>
    <workbookView xWindow="240" yWindow="105" windowWidth="14805" windowHeight="8010" xr2:uid="{00000000-000D-0000-FFFF-FFFF00000000}"/>
  </bookViews>
  <sheets>
    <sheet name="Sheet1" sheetId="1" r:id="rId1"/>
  </sheets>
  <calcPr calcId="191028" calcCompleted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P45" i="1" l="1"/>
  <c r="Q44" i="1"/>
  <c r="Q43" i="1"/>
  <c r="Q42" i="1"/>
  <c r="N45" i="1"/>
  <c r="O44" i="1"/>
  <c r="O43" i="1"/>
  <c r="O42" i="1"/>
  <c r="L45" i="1"/>
  <c r="M44" i="1"/>
  <c r="M43" i="1"/>
  <c r="M42" i="1"/>
  <c r="J45" i="1"/>
  <c r="K44" i="1"/>
  <c r="K43" i="1"/>
  <c r="K42" i="1"/>
  <c r="H45" i="1"/>
  <c r="I44" i="1"/>
  <c r="I43" i="1"/>
  <c r="I42" i="1"/>
  <c r="G44" i="1"/>
  <c r="G43" i="1"/>
  <c r="G42" i="1"/>
  <c r="F45" i="1"/>
  <c r="E44" i="1"/>
  <c r="E43" i="1"/>
  <c r="E42" i="1"/>
  <c r="D44" i="1"/>
  <c r="D43" i="1"/>
  <c r="D42" i="1"/>
  <c r="P142" i="1"/>
  <c r="N142" i="1"/>
  <c r="L142" i="1"/>
  <c r="J142" i="1"/>
  <c r="H142" i="1"/>
  <c r="F142" i="1"/>
  <c r="Q141" i="1"/>
  <c r="O141" i="1"/>
  <c r="M141" i="1"/>
  <c r="K141" i="1"/>
  <c r="I141" i="1"/>
  <c r="G141" i="1"/>
  <c r="E141" i="1"/>
  <c r="D141" i="1"/>
  <c r="Q140" i="1"/>
  <c r="O140" i="1"/>
  <c r="M140" i="1"/>
  <c r="K140" i="1"/>
  <c r="I140" i="1"/>
  <c r="G140" i="1"/>
  <c r="E140" i="1"/>
  <c r="D140" i="1"/>
  <c r="Q139" i="1"/>
  <c r="O139" i="1"/>
  <c r="M139" i="1"/>
  <c r="K139" i="1"/>
  <c r="I139" i="1"/>
  <c r="G139" i="1"/>
  <c r="E139" i="1"/>
  <c r="D139" i="1"/>
  <c r="P95" i="1"/>
  <c r="N95" i="1"/>
  <c r="L95" i="1"/>
  <c r="J95" i="1"/>
  <c r="H95" i="1"/>
  <c r="F95" i="1"/>
  <c r="Q94" i="1"/>
  <c r="O94" i="1"/>
  <c r="M94" i="1"/>
  <c r="K94" i="1"/>
  <c r="I94" i="1"/>
  <c r="G94" i="1"/>
  <c r="E94" i="1"/>
  <c r="D94" i="1"/>
  <c r="Q93" i="1"/>
  <c r="O93" i="1"/>
  <c r="M93" i="1"/>
  <c r="K93" i="1"/>
  <c r="I93" i="1"/>
  <c r="G93" i="1"/>
  <c r="E93" i="1"/>
  <c r="D93" i="1"/>
  <c r="Q92" i="1"/>
  <c r="O92" i="1"/>
  <c r="M92" i="1"/>
  <c r="K92" i="1"/>
  <c r="I92" i="1"/>
  <c r="G92" i="1"/>
  <c r="E92" i="1"/>
  <c r="D92" i="1"/>
</calcChain>
</file>

<file path=xl/sharedStrings.xml><?xml version="1.0" encoding="utf-8"?>
<sst xmlns="http://schemas.openxmlformats.org/spreadsheetml/2006/main" count="314" uniqueCount="65">
  <si>
    <t xml:space="preserve">
Aug 1, 2017 to Jul 31, 2020</t>
  </si>
  <si>
    <t>assessment instrument name</t>
  </si>
  <si>
    <t>criterion name</t>
  </si>
  <si>
    <t>n</t>
  </si>
  <si>
    <t>mean</t>
  </si>
  <si>
    <t>mean %</t>
  </si>
  <si>
    <t>NO/NA (0.00-0.99) (n/%)</t>
  </si>
  <si>
    <t>Unacceptable (1.00-1.99) (n/%)</t>
  </si>
  <si>
    <t>Emerging (2.00-2.99) (n/%)</t>
  </si>
  <si>
    <t>Meets Expectations (3.00-3.99) (n/%)</t>
  </si>
  <si>
    <t>Above average (4.00-4.99) (n/%)</t>
  </si>
  <si>
    <t>Exceeds Expectations (5.00-5.99) (n/%)</t>
  </si>
  <si>
    <t>Student Teaching Evaluation 4</t>
  </si>
  <si>
    <t>Uses appropriate written and oral language.</t>
  </si>
  <si>
    <t>Maintains appropriate student interaction and managment.</t>
  </si>
  <si>
    <t>Takes initiative in classroom and school setting.</t>
  </si>
  <si>
    <t>Follows established rules of attendace and punctuality.</t>
  </si>
  <si>
    <t>Presents a professional apperance.</t>
  </si>
  <si>
    <t>Works collaborativly with parents, students, and proffesionals.</t>
  </si>
  <si>
    <t>Treats others with friendliness and tact..</t>
  </si>
  <si>
    <t>Demonstrates enthusiasm for work.</t>
  </si>
  <si>
    <t>Assumes responsibility</t>
  </si>
  <si>
    <t>Accepts and uses constructive criticism or suggestions.</t>
  </si>
  <si>
    <t>Preparation: Short term.long term objectives</t>
  </si>
  <si>
    <t>Routine: Time management effectiveness</t>
  </si>
  <si>
    <t>Discipline: Defines expected behavior</t>
  </si>
  <si>
    <t>Human Environment: conducive to learning</t>
  </si>
  <si>
    <t>Physical enviroment: conducive to learning</t>
  </si>
  <si>
    <t>Possesses knowledge of subject matter</t>
  </si>
  <si>
    <t>Motivates students</t>
  </si>
  <si>
    <t>Establishes objectives</t>
  </si>
  <si>
    <t>Stresses sequence</t>
  </si>
  <si>
    <t>Relates objectives</t>
  </si>
  <si>
    <t>Meets diverse needs of all learners</t>
  </si>
  <si>
    <t>Explains content (variety of methods)</t>
  </si>
  <si>
    <t>Explains directions (clearly stated)</t>
  </si>
  <si>
    <t>Models desired skills</t>
  </si>
  <si>
    <t>Monitors student progress</t>
  </si>
  <si>
    <t>Adjusts instruction based on results of monitoring</t>
  </si>
  <si>
    <t>Guides practice (under supervision)</t>
  </si>
  <si>
    <t>Provides independent practice</t>
  </si>
  <si>
    <t>Establishes closure (summarize)</t>
  </si>
  <si>
    <t>Assesses student learning</t>
  </si>
  <si>
    <t>Utilizes technology appropriate to the subject matter</t>
  </si>
  <si>
    <t>Lesson Plans: Daily/achieves objectives</t>
  </si>
  <si>
    <t>Student files: Written record of progress</t>
  </si>
  <si>
    <t>Grading patterns: Fair/criteria based</t>
  </si>
  <si>
    <t>Impact on student learning is analyzed</t>
  </si>
  <si>
    <t>Student teacher is competent, committed, and ethical.</t>
  </si>
  <si>
    <t>Not observed 0</t>
  </si>
  <si>
    <t>N%</t>
  </si>
  <si>
    <t>Unacceptable 1</t>
  </si>
  <si>
    <t>Less than acceptable 2</t>
  </si>
  <si>
    <t>Acceptable 3</t>
  </si>
  <si>
    <t>More than acceptable 4</t>
  </si>
  <si>
    <t>Target 5</t>
  </si>
  <si>
    <t>AVERAGE</t>
  </si>
  <si>
    <t>MIN</t>
  </si>
  <si>
    <t>MAX</t>
  </si>
  <si>
    <t>SUM</t>
  </si>
  <si>
    <t xml:space="preserve">
Aug 1, 2017 to Jul 31, 2018</t>
  </si>
  <si>
    <t>0.00-0.99 (n/%)</t>
  </si>
  <si>
    <t>No data available in table</t>
  </si>
  <si>
    <t xml:space="preserve">
Aug 1, 2018 to Jul 31, 2019</t>
  </si>
  <si>
    <t xml:space="preserve">
Aug 1, 2019 to Jul 31,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</si>
</sst>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theme="1"/>
      <name val="Calibri"/>
      <family val="2"/>
      <scheme val="minor"/>
    </font>
    <font>
      <b/>
      <sz val="11"/>
      <color rgb="FF000000"/>
      <name val="Museo-Sans-1"/>
      <family val="2"/>
      <charset val="1"/>
    </font>
    <font>
      <sz val="11"/>
      <color rgb="FF000000"/>
      <name val="Museo-Sans-1"/>
      <family val="2"/>
      <charset val="1"/>
    </font>
    <font>
      <b/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5F5F5"/>
        <bgColor indexed="64"/>
      </patternFill>
    </fill>
    <fill>
      <patternFill patternType="solid">
        <fgColor rgb="FFE8F7FC"/>
        <bgColor indexed="64"/>
      </patternFill>
    </fill>
    <fill>
      <patternFill patternType="solid">
        <fgColor rgb="FFD6DCE4"/>
        <bgColor indexed="64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2" borderId="1" xfId="0" applyFont="1" applyFill="1" applyBorder="1" applyAlignment="1">
      <alignment wrapText="1"/>
    </xf>
    <xf numFmtId="0" fontId="1" fillId="2" borderId="1" xfId="0" applyFont="1" applyFill="1" applyBorder="1" applyAlignment="1">
      <alignment wrapText="1"/>
    </xf>
    <xf numFmtId="0" fontId="0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9" fontId="2" fillId="3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9" fontId="2" fillId="2" borderId="1" xfId="0" applyNumberFormat="1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9" fontId="2" fillId="4" borderId="1" xfId="0" applyNumberFormat="1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0" xfId="0" applyFont="1" applyBorder="1" applyAlignment="1">
      <alignment horizontal="center" vertical="center" wrapText="1"/>
    </xf>
    <xf numFmtId="2" fontId="0" fillId="5" borderId="1" xfId="0" applyNumberFormat="1" applyFill="1" applyBorder="1" applyAlignment="1">
      <alignment horizontal="center" vertical="center"/>
    </xf>
    <xf numFmtId="0" fontId="0" fillId="5" borderId="1" xfId="0" applyFill="1" applyBorder="1" applyAlignment="1">
      <alignment horizontal="center" vertical="center"/>
    </xf>
    <xf numFmtId="0" fontId="1" fillId="5" borderId="1" xfId="0" applyFont="1" applyFill="1" applyBorder="1" applyAlignment="1">
      <alignment horizontal="center" vertical="center"/>
    </xf>
    <xf numFmtId="9" fontId="0" fillId="5" borderId="1" xfId="0" applyNumberFormat="1" applyFill="1" applyBorder="1" applyAlignment="1">
      <alignment horizontal="center" vertical="center"/>
    </xf>
    <xf numFmtId="0" fontId="1" fillId="2" borderId="1" xfId="0" applyFont="1" applyFill="1" applyBorder="1" applyAlignment="1">
      <alignment wrapText="1"/>
    </xf>
    <xf numFmtId="0" fontId="2" fillId="3" borderId="1" xfId="0" applyFont="1" applyFill="1" applyBorder="1" applyAlignment="1">
      <alignment wrapText="1"/>
    </xf>
    <xf numFmtId="0" fontId="1" fillId="2" borderId="1" xfId="0" applyFont="1" applyFill="1" applyBorder="1" applyAlignment="1">
      <alignment horizontal="center" vertical="center" wrapText="1"/>
    </xf>
    <xf numFmtId="2" fontId="1" fillId="2" borderId="1" xfId="0" applyNumberFormat="1" applyFont="1" applyFill="1" applyBorder="1" applyAlignment="1">
      <alignment horizontal="center" vertical="center" wrapText="1"/>
    </xf>
    <xf numFmtId="2" fontId="2" fillId="3" borderId="1" xfId="0" applyNumberFormat="1" applyFont="1" applyFill="1" applyBorder="1" applyAlignment="1">
      <alignment horizontal="center" vertical="center" wrapText="1"/>
    </xf>
    <xf numFmtId="2" fontId="2" fillId="2" borderId="1" xfId="0" applyNumberFormat="1" applyFont="1" applyFill="1" applyBorder="1" applyAlignment="1">
      <alignment horizontal="center" vertical="center" wrapText="1"/>
    </xf>
    <xf numFmtId="2" fontId="0" fillId="0" borderId="1" xfId="0" applyNumberFormat="1" applyFont="1" applyBorder="1" applyAlignment="1">
      <alignment horizontal="center" vertical="center" wrapText="1"/>
    </xf>
    <xf numFmtId="2" fontId="0" fillId="0" borderId="0" xfId="0" applyNumberFormat="1" applyFont="1" applyBorder="1" applyAlignment="1">
      <alignment horizontal="center" vertical="center" wrapText="1"/>
    </xf>
    <xf numFmtId="2" fontId="1" fillId="2" borderId="1" xfId="0" applyNumberFormat="1" applyFont="1" applyFill="1" applyBorder="1" applyAlignment="1">
      <alignment wrapText="1"/>
    </xf>
    <xf numFmtId="2" fontId="2" fillId="4" borderId="1" xfId="0" applyNumberFormat="1" applyFont="1" applyFill="1" applyBorder="1" applyAlignment="1">
      <alignment horizontal="center" vertical="center" wrapText="1"/>
    </xf>
    <xf numFmtId="2" fontId="0" fillId="0" borderId="0" xfId="0" applyNumberFormat="1"/>
    <xf numFmtId="2" fontId="3" fillId="5" borderId="1" xfId="0" applyNumberFormat="1" applyFont="1" applyFill="1" applyBorder="1" applyAlignment="1">
      <alignment horizontal="center" vertical="center"/>
    </xf>
    <xf numFmtId="0" fontId="3" fillId="5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142"/>
  <sheetViews>
    <sheetView tabSelected="1" topLeftCell="A24" workbookViewId="0">
      <selection activeCell="D1" sqref="D1:D1048576"/>
    </sheetView>
  </sheetViews>
  <sheetFormatPr defaultRowHeight="15"/>
  <cols>
    <col min="1" max="1" width="40.7109375" customWidth="1"/>
    <col min="2" max="2" width="61" customWidth="1"/>
    <col min="4" max="4" width="9.140625" style="27"/>
    <col min="6" max="6" width="16.85546875" bestFit="1" customWidth="1"/>
    <col min="7" max="7" width="4.5703125" bestFit="1" customWidth="1"/>
    <col min="8" max="8" width="16.85546875" bestFit="1" customWidth="1"/>
    <col min="9" max="9" width="7.85546875" bestFit="1" customWidth="1"/>
    <col min="10" max="10" width="24.7109375" bestFit="1" customWidth="1"/>
    <col min="11" max="11" width="4.5703125" bestFit="1" customWidth="1"/>
    <col min="12" max="12" width="14" bestFit="1" customWidth="1"/>
    <col min="13" max="13" width="4.7109375" bestFit="1" customWidth="1"/>
    <col min="14" max="14" width="25.140625" bestFit="1" customWidth="1"/>
    <col min="15" max="15" width="4.7109375" bestFit="1" customWidth="1"/>
    <col min="16" max="16" width="9.5703125" bestFit="1" customWidth="1"/>
    <col min="17" max="17" width="4.7109375" bestFit="1" customWidth="1"/>
  </cols>
  <sheetData>
    <row r="1" spans="1:17" ht="27" customHeight="1">
      <c r="A1" s="19" t="s">
        <v>0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3"/>
    </row>
    <row r="2" spans="1:17" ht="33" customHeight="1">
      <c r="A2" s="4" t="s">
        <v>1</v>
      </c>
      <c r="B2" s="4" t="s">
        <v>2</v>
      </c>
      <c r="C2" s="4" t="s">
        <v>3</v>
      </c>
      <c r="D2" s="20" t="s">
        <v>4</v>
      </c>
      <c r="E2" s="4" t="s">
        <v>5</v>
      </c>
      <c r="F2" s="19" t="s">
        <v>6</v>
      </c>
      <c r="G2" s="19"/>
      <c r="H2" s="19" t="s">
        <v>7</v>
      </c>
      <c r="I2" s="19"/>
      <c r="J2" s="19" t="s">
        <v>8</v>
      </c>
      <c r="K2" s="19"/>
      <c r="L2" s="19" t="s">
        <v>9</v>
      </c>
      <c r="M2" s="19"/>
      <c r="N2" s="19" t="s">
        <v>10</v>
      </c>
      <c r="O2" s="19"/>
      <c r="P2" s="19" t="s">
        <v>11</v>
      </c>
      <c r="Q2" s="19"/>
    </row>
    <row r="3" spans="1:17">
      <c r="A3" s="5" t="s">
        <v>12</v>
      </c>
      <c r="B3" s="5" t="s">
        <v>13</v>
      </c>
      <c r="C3" s="5">
        <v>67</v>
      </c>
      <c r="D3" s="21">
        <v>4.63</v>
      </c>
      <c r="E3" s="6">
        <v>0.93</v>
      </c>
      <c r="F3" s="5">
        <v>1</v>
      </c>
      <c r="G3" s="5">
        <v>1</v>
      </c>
      <c r="H3" s="5"/>
      <c r="I3" s="5"/>
      <c r="J3" s="5"/>
      <c r="K3" s="5"/>
      <c r="L3" s="5">
        <v>2</v>
      </c>
      <c r="M3" s="5">
        <v>3</v>
      </c>
      <c r="N3" s="5">
        <v>16</v>
      </c>
      <c r="O3" s="5">
        <v>24</v>
      </c>
      <c r="P3" s="5">
        <v>48</v>
      </c>
      <c r="Q3" s="5">
        <v>72</v>
      </c>
    </row>
    <row r="4" spans="1:17">
      <c r="A4" s="7" t="s">
        <v>12</v>
      </c>
      <c r="B4" s="7" t="s">
        <v>14</v>
      </c>
      <c r="C4" s="7">
        <v>67</v>
      </c>
      <c r="D4" s="22">
        <v>4.5199999999999996</v>
      </c>
      <c r="E4" s="8">
        <v>0.9</v>
      </c>
      <c r="F4" s="7">
        <v>2</v>
      </c>
      <c r="G4" s="7">
        <v>3</v>
      </c>
      <c r="H4" s="7"/>
      <c r="I4" s="7"/>
      <c r="J4" s="7"/>
      <c r="K4" s="7"/>
      <c r="L4" s="7">
        <v>4</v>
      </c>
      <c r="M4" s="7">
        <v>6</v>
      </c>
      <c r="N4" s="7">
        <v>14</v>
      </c>
      <c r="O4" s="7">
        <v>21</v>
      </c>
      <c r="P4" s="7">
        <v>47</v>
      </c>
      <c r="Q4" s="7">
        <v>70</v>
      </c>
    </row>
    <row r="5" spans="1:17">
      <c r="A5" s="5" t="s">
        <v>12</v>
      </c>
      <c r="B5" s="5" t="s">
        <v>15</v>
      </c>
      <c r="C5" s="5">
        <v>67</v>
      </c>
      <c r="D5" s="21">
        <v>4.46</v>
      </c>
      <c r="E5" s="6">
        <v>0.89</v>
      </c>
      <c r="F5" s="5">
        <v>2</v>
      </c>
      <c r="G5" s="5">
        <v>3</v>
      </c>
      <c r="H5" s="5"/>
      <c r="I5" s="5"/>
      <c r="J5" s="5">
        <v>1</v>
      </c>
      <c r="K5" s="5">
        <v>1</v>
      </c>
      <c r="L5" s="5">
        <v>7</v>
      </c>
      <c r="M5" s="5">
        <v>10</v>
      </c>
      <c r="N5" s="5">
        <v>9</v>
      </c>
      <c r="O5" s="5">
        <v>13</v>
      </c>
      <c r="P5" s="5">
        <v>48</v>
      </c>
      <c r="Q5" s="5">
        <v>72</v>
      </c>
    </row>
    <row r="6" spans="1:17">
      <c r="A6" s="7" t="s">
        <v>12</v>
      </c>
      <c r="B6" s="7" t="s">
        <v>16</v>
      </c>
      <c r="C6" s="7">
        <v>67</v>
      </c>
      <c r="D6" s="22">
        <v>4.49</v>
      </c>
      <c r="E6" s="8">
        <v>0.9</v>
      </c>
      <c r="F6" s="7">
        <v>2</v>
      </c>
      <c r="G6" s="7">
        <v>3</v>
      </c>
      <c r="H6" s="7"/>
      <c r="I6" s="7"/>
      <c r="J6" s="7">
        <v>1</v>
      </c>
      <c r="K6" s="7">
        <v>1</v>
      </c>
      <c r="L6" s="7">
        <v>6</v>
      </c>
      <c r="M6" s="7">
        <v>9</v>
      </c>
      <c r="N6" s="7">
        <v>9</v>
      </c>
      <c r="O6" s="7">
        <v>13</v>
      </c>
      <c r="P6" s="7">
        <v>49</v>
      </c>
      <c r="Q6" s="7">
        <v>73</v>
      </c>
    </row>
    <row r="7" spans="1:17">
      <c r="A7" s="5" t="s">
        <v>12</v>
      </c>
      <c r="B7" s="5" t="s">
        <v>17</v>
      </c>
      <c r="C7" s="5">
        <v>67</v>
      </c>
      <c r="D7" s="21">
        <v>4.63</v>
      </c>
      <c r="E7" s="6">
        <v>0.93</v>
      </c>
      <c r="F7" s="5">
        <v>2</v>
      </c>
      <c r="G7" s="5">
        <v>3</v>
      </c>
      <c r="H7" s="5"/>
      <c r="I7" s="5"/>
      <c r="J7" s="5"/>
      <c r="K7" s="5"/>
      <c r="L7" s="5">
        <v>4</v>
      </c>
      <c r="M7" s="5">
        <v>6</v>
      </c>
      <c r="N7" s="5">
        <v>7</v>
      </c>
      <c r="O7" s="5">
        <v>10</v>
      </c>
      <c r="P7" s="5">
        <v>54</v>
      </c>
      <c r="Q7" s="5">
        <v>81</v>
      </c>
    </row>
    <row r="8" spans="1:17">
      <c r="A8" s="7" t="s">
        <v>12</v>
      </c>
      <c r="B8" s="7" t="s">
        <v>18</v>
      </c>
      <c r="C8" s="7">
        <v>67</v>
      </c>
      <c r="D8" s="22">
        <v>4.42</v>
      </c>
      <c r="E8" s="8">
        <v>0.88</v>
      </c>
      <c r="F8" s="7">
        <v>2</v>
      </c>
      <c r="G8" s="7">
        <v>3</v>
      </c>
      <c r="H8" s="7"/>
      <c r="I8" s="7"/>
      <c r="J8" s="7"/>
      <c r="K8" s="7"/>
      <c r="L8" s="7">
        <v>6</v>
      </c>
      <c r="M8" s="7">
        <v>9</v>
      </c>
      <c r="N8" s="7">
        <v>17</v>
      </c>
      <c r="O8" s="7">
        <v>25</v>
      </c>
      <c r="P8" s="7">
        <v>42</v>
      </c>
      <c r="Q8" s="7">
        <v>63</v>
      </c>
    </row>
    <row r="9" spans="1:17">
      <c r="A9" s="5" t="s">
        <v>12</v>
      </c>
      <c r="B9" s="5" t="s">
        <v>19</v>
      </c>
      <c r="C9" s="5">
        <v>67</v>
      </c>
      <c r="D9" s="21">
        <v>4.58</v>
      </c>
      <c r="E9" s="6">
        <v>0.92</v>
      </c>
      <c r="F9" s="5">
        <v>2</v>
      </c>
      <c r="G9" s="5">
        <v>3</v>
      </c>
      <c r="H9" s="5"/>
      <c r="I9" s="5"/>
      <c r="J9" s="5"/>
      <c r="K9" s="5"/>
      <c r="L9" s="5">
        <v>3</v>
      </c>
      <c r="M9" s="5">
        <v>4</v>
      </c>
      <c r="N9" s="5">
        <v>12</v>
      </c>
      <c r="O9" s="5">
        <v>18</v>
      </c>
      <c r="P9" s="5">
        <v>50</v>
      </c>
      <c r="Q9" s="5">
        <v>75</v>
      </c>
    </row>
    <row r="10" spans="1:17">
      <c r="A10" s="7" t="s">
        <v>12</v>
      </c>
      <c r="B10" s="7" t="s">
        <v>20</v>
      </c>
      <c r="C10" s="7">
        <v>67</v>
      </c>
      <c r="D10" s="22">
        <v>4.57</v>
      </c>
      <c r="E10" s="8">
        <v>0.91</v>
      </c>
      <c r="F10" s="7">
        <v>2</v>
      </c>
      <c r="G10" s="7">
        <v>3</v>
      </c>
      <c r="H10" s="7"/>
      <c r="I10" s="7"/>
      <c r="J10" s="7"/>
      <c r="K10" s="7"/>
      <c r="L10" s="7">
        <v>5</v>
      </c>
      <c r="M10" s="7">
        <v>7</v>
      </c>
      <c r="N10" s="7">
        <v>9</v>
      </c>
      <c r="O10" s="7">
        <v>13</v>
      </c>
      <c r="P10" s="7">
        <v>51</v>
      </c>
      <c r="Q10" s="7">
        <v>76</v>
      </c>
    </row>
    <row r="11" spans="1:17">
      <c r="A11" s="5" t="s">
        <v>12</v>
      </c>
      <c r="B11" s="5" t="s">
        <v>21</v>
      </c>
      <c r="C11" s="5">
        <v>67</v>
      </c>
      <c r="D11" s="21">
        <v>4.54</v>
      </c>
      <c r="E11" s="6">
        <v>0.91</v>
      </c>
      <c r="F11" s="5">
        <v>2</v>
      </c>
      <c r="G11" s="5">
        <v>3</v>
      </c>
      <c r="H11" s="5"/>
      <c r="I11" s="5"/>
      <c r="J11" s="5"/>
      <c r="K11" s="5"/>
      <c r="L11" s="5">
        <v>6</v>
      </c>
      <c r="M11" s="5">
        <v>9</v>
      </c>
      <c r="N11" s="5">
        <v>9</v>
      </c>
      <c r="O11" s="5">
        <v>13</v>
      </c>
      <c r="P11" s="5">
        <v>50</v>
      </c>
      <c r="Q11" s="5">
        <v>75</v>
      </c>
    </row>
    <row r="12" spans="1:17">
      <c r="A12" s="7" t="s">
        <v>12</v>
      </c>
      <c r="B12" s="7" t="s">
        <v>22</v>
      </c>
      <c r="C12" s="7">
        <v>67</v>
      </c>
      <c r="D12" s="22">
        <v>4.55</v>
      </c>
      <c r="E12" s="8">
        <v>0.91</v>
      </c>
      <c r="F12" s="7">
        <v>2</v>
      </c>
      <c r="G12" s="7">
        <v>3</v>
      </c>
      <c r="H12" s="7"/>
      <c r="I12" s="7"/>
      <c r="J12" s="7">
        <v>1</v>
      </c>
      <c r="K12" s="7">
        <v>1</v>
      </c>
      <c r="L12" s="7">
        <v>3</v>
      </c>
      <c r="M12" s="7">
        <v>4</v>
      </c>
      <c r="N12" s="7">
        <v>11</v>
      </c>
      <c r="O12" s="7">
        <v>16</v>
      </c>
      <c r="P12" s="7">
        <v>50</v>
      </c>
      <c r="Q12" s="7">
        <v>75</v>
      </c>
    </row>
    <row r="13" spans="1:17">
      <c r="A13" s="5" t="s">
        <v>12</v>
      </c>
      <c r="B13" s="5" t="s">
        <v>23</v>
      </c>
      <c r="C13" s="5">
        <v>67</v>
      </c>
      <c r="D13" s="21">
        <v>4.3899999999999997</v>
      </c>
      <c r="E13" s="6">
        <v>0.88</v>
      </c>
      <c r="F13" s="5">
        <v>2</v>
      </c>
      <c r="G13" s="5">
        <v>3</v>
      </c>
      <c r="H13" s="5"/>
      <c r="I13" s="5"/>
      <c r="J13" s="5">
        <v>1</v>
      </c>
      <c r="K13" s="5">
        <v>1</v>
      </c>
      <c r="L13" s="5">
        <v>5</v>
      </c>
      <c r="M13" s="5">
        <v>7</v>
      </c>
      <c r="N13" s="5">
        <v>18</v>
      </c>
      <c r="O13" s="5">
        <v>27</v>
      </c>
      <c r="P13" s="5">
        <v>41</v>
      </c>
      <c r="Q13" s="5">
        <v>61</v>
      </c>
    </row>
    <row r="14" spans="1:17">
      <c r="A14" s="7" t="s">
        <v>12</v>
      </c>
      <c r="B14" s="7" t="s">
        <v>24</v>
      </c>
      <c r="C14" s="7">
        <v>67</v>
      </c>
      <c r="D14" s="22">
        <v>4.43</v>
      </c>
      <c r="E14" s="8">
        <v>0.89</v>
      </c>
      <c r="F14" s="7">
        <v>1</v>
      </c>
      <c r="G14" s="7">
        <v>1</v>
      </c>
      <c r="H14" s="7"/>
      <c r="I14" s="7"/>
      <c r="J14" s="7">
        <v>1</v>
      </c>
      <c r="K14" s="7">
        <v>1</v>
      </c>
      <c r="L14" s="7">
        <v>5</v>
      </c>
      <c r="M14" s="7">
        <v>7</v>
      </c>
      <c r="N14" s="7">
        <v>20</v>
      </c>
      <c r="O14" s="7">
        <v>30</v>
      </c>
      <c r="P14" s="7">
        <v>40</v>
      </c>
      <c r="Q14" s="7">
        <v>60</v>
      </c>
    </row>
    <row r="15" spans="1:17">
      <c r="A15" s="5" t="s">
        <v>12</v>
      </c>
      <c r="B15" s="5" t="s">
        <v>25</v>
      </c>
      <c r="C15" s="5">
        <v>67</v>
      </c>
      <c r="D15" s="21">
        <v>4.51</v>
      </c>
      <c r="E15" s="6">
        <v>0.9</v>
      </c>
      <c r="F15" s="5"/>
      <c r="G15" s="5"/>
      <c r="H15" s="5"/>
      <c r="I15" s="5"/>
      <c r="J15" s="5"/>
      <c r="K15" s="5"/>
      <c r="L15" s="5">
        <v>6</v>
      </c>
      <c r="M15" s="5">
        <v>9</v>
      </c>
      <c r="N15" s="5">
        <v>21</v>
      </c>
      <c r="O15" s="5">
        <v>31</v>
      </c>
      <c r="P15" s="5">
        <v>40</v>
      </c>
      <c r="Q15" s="5">
        <v>60</v>
      </c>
    </row>
    <row r="16" spans="1:17">
      <c r="A16" s="7" t="s">
        <v>12</v>
      </c>
      <c r="B16" s="7" t="s">
        <v>26</v>
      </c>
      <c r="C16" s="7">
        <v>67</v>
      </c>
      <c r="D16" s="22">
        <v>4.5999999999999996</v>
      </c>
      <c r="E16" s="8">
        <v>0.92</v>
      </c>
      <c r="F16" s="7">
        <v>1</v>
      </c>
      <c r="G16" s="7">
        <v>1</v>
      </c>
      <c r="H16" s="7"/>
      <c r="I16" s="7"/>
      <c r="J16" s="7"/>
      <c r="K16" s="7"/>
      <c r="L16" s="7">
        <v>4</v>
      </c>
      <c r="M16" s="7">
        <v>6</v>
      </c>
      <c r="N16" s="7">
        <v>14</v>
      </c>
      <c r="O16" s="7">
        <v>21</v>
      </c>
      <c r="P16" s="7">
        <v>48</v>
      </c>
      <c r="Q16" s="7">
        <v>72</v>
      </c>
    </row>
    <row r="17" spans="1:17">
      <c r="A17" s="5" t="s">
        <v>12</v>
      </c>
      <c r="B17" s="5" t="s">
        <v>27</v>
      </c>
      <c r="C17" s="5">
        <v>67</v>
      </c>
      <c r="D17" s="21">
        <v>4.58</v>
      </c>
      <c r="E17" s="6">
        <v>0.92</v>
      </c>
      <c r="F17" s="5">
        <v>1</v>
      </c>
      <c r="G17" s="5">
        <v>1</v>
      </c>
      <c r="H17" s="5"/>
      <c r="I17" s="5"/>
      <c r="J17" s="5"/>
      <c r="K17" s="5"/>
      <c r="L17" s="5">
        <v>5</v>
      </c>
      <c r="M17" s="5">
        <v>7</v>
      </c>
      <c r="N17" s="5">
        <v>13</v>
      </c>
      <c r="O17" s="5">
        <v>19</v>
      </c>
      <c r="P17" s="5">
        <v>48</v>
      </c>
      <c r="Q17" s="5">
        <v>72</v>
      </c>
    </row>
    <row r="18" spans="1:17">
      <c r="A18" s="7" t="s">
        <v>12</v>
      </c>
      <c r="B18" s="7" t="s">
        <v>28</v>
      </c>
      <c r="C18" s="7">
        <v>67</v>
      </c>
      <c r="D18" s="22">
        <v>4.3899999999999997</v>
      </c>
      <c r="E18" s="8">
        <v>0.88</v>
      </c>
      <c r="F18" s="7">
        <v>2</v>
      </c>
      <c r="G18" s="7">
        <v>3</v>
      </c>
      <c r="H18" s="7"/>
      <c r="I18" s="7"/>
      <c r="J18" s="7"/>
      <c r="K18" s="7"/>
      <c r="L18" s="7">
        <v>6</v>
      </c>
      <c r="M18" s="7">
        <v>9</v>
      </c>
      <c r="N18" s="7">
        <v>19</v>
      </c>
      <c r="O18" s="7">
        <v>28</v>
      </c>
      <c r="P18" s="7">
        <v>40</v>
      </c>
      <c r="Q18" s="7">
        <v>60</v>
      </c>
    </row>
    <row r="19" spans="1:17">
      <c r="A19" s="5" t="s">
        <v>12</v>
      </c>
      <c r="B19" s="5" t="s">
        <v>29</v>
      </c>
      <c r="C19" s="5">
        <v>67</v>
      </c>
      <c r="D19" s="21">
        <v>4.45</v>
      </c>
      <c r="E19" s="6">
        <v>0.89</v>
      </c>
      <c r="F19" s="5">
        <v>2</v>
      </c>
      <c r="G19" s="5">
        <v>3</v>
      </c>
      <c r="H19" s="5"/>
      <c r="I19" s="5"/>
      <c r="J19" s="5"/>
      <c r="K19" s="5"/>
      <c r="L19" s="5">
        <v>5</v>
      </c>
      <c r="M19" s="5">
        <v>7</v>
      </c>
      <c r="N19" s="5">
        <v>17</v>
      </c>
      <c r="O19" s="5">
        <v>25</v>
      </c>
      <c r="P19" s="5">
        <v>43</v>
      </c>
      <c r="Q19" s="5">
        <v>64</v>
      </c>
    </row>
    <row r="20" spans="1:17">
      <c r="A20" s="7" t="s">
        <v>12</v>
      </c>
      <c r="B20" s="7" t="s">
        <v>30</v>
      </c>
      <c r="C20" s="7">
        <v>67</v>
      </c>
      <c r="D20" s="22">
        <v>4.3899999999999997</v>
      </c>
      <c r="E20" s="8">
        <v>0.88</v>
      </c>
      <c r="F20" s="7">
        <v>2</v>
      </c>
      <c r="G20" s="7">
        <v>3</v>
      </c>
      <c r="H20" s="7"/>
      <c r="I20" s="7"/>
      <c r="J20" s="7"/>
      <c r="K20" s="7"/>
      <c r="L20" s="7">
        <v>6</v>
      </c>
      <c r="M20" s="7">
        <v>9</v>
      </c>
      <c r="N20" s="7">
        <v>19</v>
      </c>
      <c r="O20" s="7">
        <v>28</v>
      </c>
      <c r="P20" s="7">
        <v>40</v>
      </c>
      <c r="Q20" s="7">
        <v>60</v>
      </c>
    </row>
    <row r="21" spans="1:17">
      <c r="A21" s="5" t="s">
        <v>12</v>
      </c>
      <c r="B21" s="5" t="s">
        <v>31</v>
      </c>
      <c r="C21" s="5">
        <v>67</v>
      </c>
      <c r="D21" s="21">
        <v>4.4000000000000004</v>
      </c>
      <c r="E21" s="6">
        <v>0.88</v>
      </c>
      <c r="F21" s="5">
        <v>2</v>
      </c>
      <c r="G21" s="5">
        <v>3</v>
      </c>
      <c r="H21" s="5"/>
      <c r="I21" s="5"/>
      <c r="J21" s="5"/>
      <c r="K21" s="5"/>
      <c r="L21" s="5">
        <v>6</v>
      </c>
      <c r="M21" s="5">
        <v>9</v>
      </c>
      <c r="N21" s="5">
        <v>18</v>
      </c>
      <c r="O21" s="5">
        <v>27</v>
      </c>
      <c r="P21" s="5">
        <v>41</v>
      </c>
      <c r="Q21" s="5">
        <v>61</v>
      </c>
    </row>
    <row r="22" spans="1:17">
      <c r="A22" s="7" t="s">
        <v>12</v>
      </c>
      <c r="B22" s="7" t="s">
        <v>32</v>
      </c>
      <c r="C22" s="7">
        <v>67</v>
      </c>
      <c r="D22" s="22">
        <v>4.4000000000000004</v>
      </c>
      <c r="E22" s="8">
        <v>0.88</v>
      </c>
      <c r="F22" s="7">
        <v>1</v>
      </c>
      <c r="G22" s="7">
        <v>1</v>
      </c>
      <c r="H22" s="7"/>
      <c r="I22" s="7"/>
      <c r="J22" s="7"/>
      <c r="K22" s="7"/>
      <c r="L22" s="7">
        <v>7</v>
      </c>
      <c r="M22" s="7">
        <v>10</v>
      </c>
      <c r="N22" s="7">
        <v>21</v>
      </c>
      <c r="O22" s="7">
        <v>31</v>
      </c>
      <c r="P22" s="7">
        <v>38</v>
      </c>
      <c r="Q22" s="7">
        <v>57</v>
      </c>
    </row>
    <row r="23" spans="1:17">
      <c r="A23" s="5" t="s">
        <v>12</v>
      </c>
      <c r="B23" s="5" t="s">
        <v>33</v>
      </c>
      <c r="C23" s="5">
        <v>67</v>
      </c>
      <c r="D23" s="21">
        <v>4.42</v>
      </c>
      <c r="E23" s="6">
        <v>0.88</v>
      </c>
      <c r="F23" s="5">
        <v>2</v>
      </c>
      <c r="G23" s="5">
        <v>3</v>
      </c>
      <c r="H23" s="5"/>
      <c r="I23" s="5"/>
      <c r="J23" s="5"/>
      <c r="K23" s="5"/>
      <c r="L23" s="5">
        <v>5</v>
      </c>
      <c r="M23" s="5">
        <v>7</v>
      </c>
      <c r="N23" s="5">
        <v>19</v>
      </c>
      <c r="O23" s="5">
        <v>28</v>
      </c>
      <c r="P23" s="5">
        <v>41</v>
      </c>
      <c r="Q23" s="5">
        <v>61</v>
      </c>
    </row>
    <row r="24" spans="1:17">
      <c r="A24" s="7" t="s">
        <v>12</v>
      </c>
      <c r="B24" s="7" t="s">
        <v>34</v>
      </c>
      <c r="C24" s="7">
        <v>67</v>
      </c>
      <c r="D24" s="22">
        <v>4.3899999999999997</v>
      </c>
      <c r="E24" s="8">
        <v>0.88</v>
      </c>
      <c r="F24" s="7">
        <v>2</v>
      </c>
      <c r="G24" s="7">
        <v>3</v>
      </c>
      <c r="H24" s="7"/>
      <c r="I24" s="7"/>
      <c r="J24" s="7"/>
      <c r="K24" s="7"/>
      <c r="L24" s="7">
        <v>6</v>
      </c>
      <c r="M24" s="7">
        <v>9</v>
      </c>
      <c r="N24" s="7">
        <v>19</v>
      </c>
      <c r="O24" s="7">
        <v>28</v>
      </c>
      <c r="P24" s="7">
        <v>40</v>
      </c>
      <c r="Q24" s="7">
        <v>60</v>
      </c>
    </row>
    <row r="25" spans="1:17">
      <c r="A25" s="5" t="s">
        <v>12</v>
      </c>
      <c r="B25" s="5" t="s">
        <v>35</v>
      </c>
      <c r="C25" s="5">
        <v>67</v>
      </c>
      <c r="D25" s="21">
        <v>4.42</v>
      </c>
      <c r="E25" s="6">
        <v>0.88</v>
      </c>
      <c r="F25" s="5">
        <v>2</v>
      </c>
      <c r="G25" s="5">
        <v>3</v>
      </c>
      <c r="H25" s="5"/>
      <c r="I25" s="5"/>
      <c r="J25" s="5"/>
      <c r="K25" s="5"/>
      <c r="L25" s="5">
        <v>4</v>
      </c>
      <c r="M25" s="5">
        <v>6</v>
      </c>
      <c r="N25" s="5">
        <v>21</v>
      </c>
      <c r="O25" s="5">
        <v>31</v>
      </c>
      <c r="P25" s="5">
        <v>40</v>
      </c>
      <c r="Q25" s="5">
        <v>60</v>
      </c>
    </row>
    <row r="26" spans="1:17">
      <c r="A26" s="7" t="s">
        <v>12</v>
      </c>
      <c r="B26" s="7" t="s">
        <v>36</v>
      </c>
      <c r="C26" s="7">
        <v>67</v>
      </c>
      <c r="D26" s="22">
        <v>4.51</v>
      </c>
      <c r="E26" s="8">
        <v>0.9</v>
      </c>
      <c r="F26" s="7">
        <v>2</v>
      </c>
      <c r="G26" s="7">
        <v>3</v>
      </c>
      <c r="H26" s="7"/>
      <c r="I26" s="7"/>
      <c r="J26" s="7"/>
      <c r="K26" s="7"/>
      <c r="L26" s="7">
        <v>3</v>
      </c>
      <c r="M26" s="7">
        <v>4</v>
      </c>
      <c r="N26" s="7">
        <v>17</v>
      </c>
      <c r="O26" s="7">
        <v>25</v>
      </c>
      <c r="P26" s="7">
        <v>45</v>
      </c>
      <c r="Q26" s="7">
        <v>67</v>
      </c>
    </row>
    <row r="27" spans="1:17">
      <c r="A27" s="5" t="s">
        <v>12</v>
      </c>
      <c r="B27" s="5" t="s">
        <v>37</v>
      </c>
      <c r="C27" s="5">
        <v>67</v>
      </c>
      <c r="D27" s="21">
        <v>4.45</v>
      </c>
      <c r="E27" s="6">
        <v>0.89</v>
      </c>
      <c r="F27" s="5">
        <v>2</v>
      </c>
      <c r="G27" s="5">
        <v>3</v>
      </c>
      <c r="H27" s="5"/>
      <c r="I27" s="5"/>
      <c r="J27" s="5"/>
      <c r="K27" s="5"/>
      <c r="L27" s="5">
        <v>7</v>
      </c>
      <c r="M27" s="5">
        <v>10</v>
      </c>
      <c r="N27" s="5">
        <v>13</v>
      </c>
      <c r="O27" s="5">
        <v>19</v>
      </c>
      <c r="P27" s="5">
        <v>45</v>
      </c>
      <c r="Q27" s="5">
        <v>67</v>
      </c>
    </row>
    <row r="28" spans="1:17">
      <c r="A28" s="7" t="s">
        <v>12</v>
      </c>
      <c r="B28" s="7" t="s">
        <v>38</v>
      </c>
      <c r="C28" s="7">
        <v>67</v>
      </c>
      <c r="D28" s="22">
        <v>4.4800000000000004</v>
      </c>
      <c r="E28" s="8">
        <v>0.9</v>
      </c>
      <c r="F28" s="7">
        <v>2</v>
      </c>
      <c r="G28" s="7">
        <v>3</v>
      </c>
      <c r="H28" s="7"/>
      <c r="I28" s="7"/>
      <c r="J28" s="7"/>
      <c r="K28" s="7"/>
      <c r="L28" s="7">
        <v>6</v>
      </c>
      <c r="M28" s="7">
        <v>9</v>
      </c>
      <c r="N28" s="7">
        <v>13</v>
      </c>
      <c r="O28" s="7">
        <v>19</v>
      </c>
      <c r="P28" s="7">
        <v>46</v>
      </c>
      <c r="Q28" s="7">
        <v>69</v>
      </c>
    </row>
    <row r="29" spans="1:17">
      <c r="A29" s="5" t="s">
        <v>12</v>
      </c>
      <c r="B29" s="5" t="s">
        <v>39</v>
      </c>
      <c r="C29" s="5">
        <v>67</v>
      </c>
      <c r="D29" s="21">
        <v>4.55</v>
      </c>
      <c r="E29" s="6">
        <v>0.91</v>
      </c>
      <c r="F29" s="5">
        <v>1</v>
      </c>
      <c r="G29" s="5">
        <v>1</v>
      </c>
      <c r="H29" s="5"/>
      <c r="I29" s="5"/>
      <c r="J29" s="5"/>
      <c r="K29" s="5"/>
      <c r="L29" s="5">
        <v>5</v>
      </c>
      <c r="M29" s="5">
        <v>7</v>
      </c>
      <c r="N29" s="5">
        <v>15</v>
      </c>
      <c r="O29" s="5">
        <v>22</v>
      </c>
      <c r="P29" s="5">
        <v>46</v>
      </c>
      <c r="Q29" s="5">
        <v>69</v>
      </c>
    </row>
    <row r="30" spans="1:17">
      <c r="A30" s="7" t="s">
        <v>12</v>
      </c>
      <c r="B30" s="7" t="s">
        <v>40</v>
      </c>
      <c r="C30" s="7">
        <v>67</v>
      </c>
      <c r="D30" s="22">
        <v>4.54</v>
      </c>
      <c r="E30" s="8">
        <v>0.91</v>
      </c>
      <c r="F30" s="7">
        <v>1</v>
      </c>
      <c r="G30" s="7">
        <v>1</v>
      </c>
      <c r="H30" s="7"/>
      <c r="I30" s="7"/>
      <c r="J30" s="7"/>
      <c r="K30" s="7"/>
      <c r="L30" s="7">
        <v>5</v>
      </c>
      <c r="M30" s="7">
        <v>7</v>
      </c>
      <c r="N30" s="7">
        <v>16</v>
      </c>
      <c r="O30" s="7">
        <v>24</v>
      </c>
      <c r="P30" s="7">
        <v>45</v>
      </c>
      <c r="Q30" s="7">
        <v>67</v>
      </c>
    </row>
    <row r="31" spans="1:17">
      <c r="A31" s="5" t="s">
        <v>12</v>
      </c>
      <c r="B31" s="5" t="s">
        <v>41</v>
      </c>
      <c r="C31" s="5">
        <v>67</v>
      </c>
      <c r="D31" s="21">
        <v>4.3600000000000003</v>
      </c>
      <c r="E31" s="6">
        <v>0.87</v>
      </c>
      <c r="F31" s="5">
        <v>1</v>
      </c>
      <c r="G31" s="5">
        <v>1</v>
      </c>
      <c r="H31" s="5"/>
      <c r="I31" s="5"/>
      <c r="J31" s="5"/>
      <c r="K31" s="5"/>
      <c r="L31" s="5">
        <v>7</v>
      </c>
      <c r="M31" s="5">
        <v>10</v>
      </c>
      <c r="N31" s="5">
        <v>24</v>
      </c>
      <c r="O31" s="5">
        <v>36</v>
      </c>
      <c r="P31" s="5">
        <v>35</v>
      </c>
      <c r="Q31" s="5">
        <v>52</v>
      </c>
    </row>
    <row r="32" spans="1:17">
      <c r="A32" s="7" t="s">
        <v>12</v>
      </c>
      <c r="B32" s="7" t="s">
        <v>42</v>
      </c>
      <c r="C32" s="7">
        <v>67</v>
      </c>
      <c r="D32" s="22">
        <v>4.45</v>
      </c>
      <c r="E32" s="8">
        <v>0.89</v>
      </c>
      <c r="F32" s="7">
        <v>2</v>
      </c>
      <c r="G32" s="7">
        <v>3</v>
      </c>
      <c r="H32" s="7"/>
      <c r="I32" s="7"/>
      <c r="J32" s="7"/>
      <c r="K32" s="7"/>
      <c r="L32" s="7">
        <v>4</v>
      </c>
      <c r="M32" s="7">
        <v>6</v>
      </c>
      <c r="N32" s="7">
        <v>19</v>
      </c>
      <c r="O32" s="7">
        <v>28</v>
      </c>
      <c r="P32" s="7">
        <v>42</v>
      </c>
      <c r="Q32" s="7">
        <v>63</v>
      </c>
    </row>
    <row r="33" spans="1:18">
      <c r="A33" s="5" t="s">
        <v>12</v>
      </c>
      <c r="B33" s="5" t="s">
        <v>43</v>
      </c>
      <c r="C33" s="5">
        <v>67</v>
      </c>
      <c r="D33" s="21">
        <v>4.51</v>
      </c>
      <c r="E33" s="6">
        <v>0.9</v>
      </c>
      <c r="F33" s="5">
        <v>2</v>
      </c>
      <c r="G33" s="5">
        <v>3</v>
      </c>
      <c r="H33" s="5"/>
      <c r="I33" s="5"/>
      <c r="J33" s="5"/>
      <c r="K33" s="5"/>
      <c r="L33" s="5">
        <v>5</v>
      </c>
      <c r="M33" s="5">
        <v>7</v>
      </c>
      <c r="N33" s="5">
        <v>13</v>
      </c>
      <c r="O33" s="5">
        <v>19</v>
      </c>
      <c r="P33" s="5">
        <v>47</v>
      </c>
      <c r="Q33" s="5">
        <v>70</v>
      </c>
    </row>
    <row r="34" spans="1:18">
      <c r="A34" s="7" t="s">
        <v>12</v>
      </c>
      <c r="B34" s="7" t="s">
        <v>44</v>
      </c>
      <c r="C34" s="7">
        <v>67</v>
      </c>
      <c r="D34" s="22">
        <v>4.4000000000000004</v>
      </c>
      <c r="E34" s="8">
        <v>0.88</v>
      </c>
      <c r="F34" s="7">
        <v>2</v>
      </c>
      <c r="G34" s="7">
        <v>3</v>
      </c>
      <c r="H34" s="7"/>
      <c r="I34" s="7"/>
      <c r="J34" s="7"/>
      <c r="K34" s="7"/>
      <c r="L34" s="7">
        <v>7</v>
      </c>
      <c r="M34" s="7">
        <v>10</v>
      </c>
      <c r="N34" s="7">
        <v>16</v>
      </c>
      <c r="O34" s="7">
        <v>24</v>
      </c>
      <c r="P34" s="7">
        <v>42</v>
      </c>
      <c r="Q34" s="7">
        <v>63</v>
      </c>
    </row>
    <row r="35" spans="1:18">
      <c r="A35" s="5" t="s">
        <v>12</v>
      </c>
      <c r="B35" s="5" t="s">
        <v>45</v>
      </c>
      <c r="C35" s="5">
        <v>67</v>
      </c>
      <c r="D35" s="21">
        <v>4.03</v>
      </c>
      <c r="E35" s="6">
        <v>0.81</v>
      </c>
      <c r="F35" s="5">
        <v>6</v>
      </c>
      <c r="G35" s="5">
        <v>9</v>
      </c>
      <c r="H35" s="5"/>
      <c r="I35" s="5"/>
      <c r="J35" s="5"/>
      <c r="K35" s="5"/>
      <c r="L35" s="5">
        <v>8</v>
      </c>
      <c r="M35" s="5">
        <v>12</v>
      </c>
      <c r="N35" s="5">
        <v>19</v>
      </c>
      <c r="O35" s="5">
        <v>28</v>
      </c>
      <c r="P35" s="5">
        <v>34</v>
      </c>
      <c r="Q35" s="5">
        <v>51</v>
      </c>
    </row>
    <row r="36" spans="1:18">
      <c r="A36" s="7" t="s">
        <v>12</v>
      </c>
      <c r="B36" s="7" t="s">
        <v>46</v>
      </c>
      <c r="C36" s="7">
        <v>67</v>
      </c>
      <c r="D36" s="22">
        <v>4.34</v>
      </c>
      <c r="E36" s="8">
        <v>0.87</v>
      </c>
      <c r="F36" s="7">
        <v>3</v>
      </c>
      <c r="G36" s="7">
        <v>4</v>
      </c>
      <c r="H36" s="7"/>
      <c r="I36" s="7"/>
      <c r="J36" s="7"/>
      <c r="K36" s="7"/>
      <c r="L36" s="7">
        <v>8</v>
      </c>
      <c r="M36" s="7">
        <v>12</v>
      </c>
      <c r="N36" s="7">
        <v>13</v>
      </c>
      <c r="O36" s="7">
        <v>19</v>
      </c>
      <c r="P36" s="7">
        <v>43</v>
      </c>
      <c r="Q36" s="7">
        <v>64</v>
      </c>
    </row>
    <row r="37" spans="1:18">
      <c r="A37" s="5" t="s">
        <v>12</v>
      </c>
      <c r="B37" s="5" t="s">
        <v>47</v>
      </c>
      <c r="C37" s="5">
        <v>67</v>
      </c>
      <c r="D37" s="21">
        <v>4.4000000000000004</v>
      </c>
      <c r="E37" s="6">
        <v>0.88</v>
      </c>
      <c r="F37" s="5">
        <v>2</v>
      </c>
      <c r="G37" s="5">
        <v>3</v>
      </c>
      <c r="H37" s="5"/>
      <c r="I37" s="5"/>
      <c r="J37" s="5"/>
      <c r="K37" s="5"/>
      <c r="L37" s="5">
        <v>7</v>
      </c>
      <c r="M37" s="5">
        <v>10</v>
      </c>
      <c r="N37" s="5">
        <v>16</v>
      </c>
      <c r="O37" s="5">
        <v>24</v>
      </c>
      <c r="P37" s="5">
        <v>42</v>
      </c>
      <c r="Q37" s="5">
        <v>63</v>
      </c>
    </row>
    <row r="38" spans="1:18">
      <c r="A38" s="7" t="s">
        <v>12</v>
      </c>
      <c r="B38" s="7" t="s">
        <v>48</v>
      </c>
      <c r="C38" s="7">
        <v>67</v>
      </c>
      <c r="D38" s="22">
        <v>4.6399999999999997</v>
      </c>
      <c r="E38" s="8">
        <v>0.93</v>
      </c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</row>
    <row r="39" spans="1:18">
      <c r="A39" s="11"/>
      <c r="B39" s="11"/>
      <c r="C39" s="11"/>
      <c r="D39" s="23"/>
      <c r="E39" s="11"/>
      <c r="F39" s="11"/>
      <c r="G39" s="11"/>
      <c r="H39" s="11"/>
      <c r="I39" s="11"/>
      <c r="J39" s="11"/>
      <c r="K39" s="11"/>
      <c r="L39" s="11"/>
      <c r="M39" s="11"/>
      <c r="N39" s="11"/>
      <c r="O39" s="11"/>
      <c r="P39" s="11"/>
      <c r="Q39" s="11"/>
    </row>
    <row r="40" spans="1:18">
      <c r="A40" s="12"/>
      <c r="B40" s="12"/>
      <c r="C40" s="12"/>
      <c r="D40" s="24"/>
      <c r="E40" s="12"/>
      <c r="F40" s="12"/>
      <c r="G40" s="12"/>
      <c r="H40" s="12"/>
      <c r="I40" s="12"/>
      <c r="J40" s="12"/>
      <c r="K40" s="12"/>
      <c r="L40" s="12"/>
      <c r="M40" s="12"/>
      <c r="N40" s="12"/>
      <c r="O40" s="12"/>
      <c r="P40" s="12"/>
      <c r="Q40" s="12"/>
    </row>
    <row r="41" spans="1:18">
      <c r="A41" s="12"/>
      <c r="B41" s="12"/>
      <c r="C41" s="12"/>
      <c r="D41" s="28" t="s">
        <v>4</v>
      </c>
      <c r="E41" s="29" t="s">
        <v>5</v>
      </c>
      <c r="F41" s="15" t="s">
        <v>49</v>
      </c>
      <c r="G41" s="15" t="s">
        <v>50</v>
      </c>
      <c r="H41" s="15" t="s">
        <v>51</v>
      </c>
      <c r="I41" s="15" t="s">
        <v>50</v>
      </c>
      <c r="J41" s="15" t="s">
        <v>52</v>
      </c>
      <c r="K41" s="15" t="s">
        <v>50</v>
      </c>
      <c r="L41" s="15" t="s">
        <v>53</v>
      </c>
      <c r="M41" s="15" t="s">
        <v>50</v>
      </c>
      <c r="N41" s="15" t="s">
        <v>54</v>
      </c>
      <c r="O41" s="15" t="s">
        <v>50</v>
      </c>
      <c r="P41" s="15" t="s">
        <v>55</v>
      </c>
      <c r="Q41" s="15" t="s">
        <v>50</v>
      </c>
      <c r="R41" s="14"/>
    </row>
    <row r="42" spans="1:18">
      <c r="A42" s="12"/>
      <c r="B42" s="12"/>
      <c r="C42" s="12"/>
      <c r="D42" s="13">
        <f>AVERAGE(D3:D39)</f>
        <v>4.4672222222222224</v>
      </c>
      <c r="E42" s="16">
        <f>AVERAGE(E3:E39)</f>
        <v>0.89388888888888873</v>
      </c>
      <c r="F42" s="14"/>
      <c r="G42" s="16">
        <f>AVERAGE(G3:G39)*0.01</f>
        <v>2.735294117647059E-2</v>
      </c>
      <c r="H42" s="14"/>
      <c r="I42" s="16" t="e">
        <f>AVERAGE(I3:I39)*0.01</f>
        <v>#DIV/0!</v>
      </c>
      <c r="J42" s="14"/>
      <c r="K42" s="16">
        <f>AVERAGE(K3:K39)*0.01</f>
        <v>0.01</v>
      </c>
      <c r="L42" s="14"/>
      <c r="M42" s="16">
        <f>AVERAGE(M3:M39)*0.01</f>
        <v>7.8E-2</v>
      </c>
      <c r="N42" s="14"/>
      <c r="O42" s="16">
        <f>AVERAGE(O3:O39)*0.01</f>
        <v>0.23057142857142857</v>
      </c>
      <c r="P42" s="14"/>
      <c r="Q42" s="16">
        <f>AVERAGE(Q3:Q39)*0.01</f>
        <v>0.65857142857142859</v>
      </c>
      <c r="R42" s="14" t="s">
        <v>56</v>
      </c>
    </row>
    <row r="43" spans="1:18">
      <c r="A43" s="12"/>
      <c r="B43" s="12"/>
      <c r="C43" s="12"/>
      <c r="D43" s="13">
        <f>MIN(D3:D39)</f>
        <v>4.03</v>
      </c>
      <c r="E43" s="16">
        <f>MIN(E3:E39)</f>
        <v>0.81</v>
      </c>
      <c r="F43" s="14"/>
      <c r="G43" s="16">
        <f>MIN(G3:G39)*0.01</f>
        <v>0.01</v>
      </c>
      <c r="H43" s="14"/>
      <c r="I43" s="16">
        <f>MIN(I3:I39)*0.01</f>
        <v>0</v>
      </c>
      <c r="J43" s="14"/>
      <c r="K43" s="16">
        <f>MIN(K3:K39)*0.01</f>
        <v>0.01</v>
      </c>
      <c r="L43" s="14"/>
      <c r="M43" s="16">
        <f>MIN(M3:M39)*0.01</f>
        <v>0.03</v>
      </c>
      <c r="N43" s="14"/>
      <c r="O43" s="16">
        <f>MIN(O3:O39)*0.01</f>
        <v>0.1</v>
      </c>
      <c r="P43" s="14"/>
      <c r="Q43" s="16">
        <f>MIN(Q3:Q39)*0.01</f>
        <v>0.51</v>
      </c>
      <c r="R43" s="14" t="s">
        <v>57</v>
      </c>
    </row>
    <row r="44" spans="1:18">
      <c r="A44" s="12"/>
      <c r="B44" s="12"/>
      <c r="C44" s="12"/>
      <c r="D44" s="13">
        <f>MAX(D3:D39)</f>
        <v>4.6399999999999997</v>
      </c>
      <c r="E44" s="16">
        <f>MAX(E3:E39)</f>
        <v>0.93</v>
      </c>
      <c r="F44" s="14"/>
      <c r="G44" s="16">
        <f>MAX(G3:G39)*0.01</f>
        <v>0.09</v>
      </c>
      <c r="H44" s="14"/>
      <c r="I44" s="16">
        <f>MAX(I3:I39)*0.01</f>
        <v>0</v>
      </c>
      <c r="J44" s="14"/>
      <c r="K44" s="16">
        <f>MAX(K3:K39)*0.01</f>
        <v>0.01</v>
      </c>
      <c r="L44" s="14"/>
      <c r="M44" s="16">
        <f>MAX(M3:M39)*0.01</f>
        <v>0.12</v>
      </c>
      <c r="N44" s="14"/>
      <c r="O44" s="16">
        <f>MAX(O3:O39)*0.01</f>
        <v>0.36</v>
      </c>
      <c r="P44" s="14"/>
      <c r="Q44" s="16">
        <f>MAX(Q3:Q39)*0.01</f>
        <v>0.81</v>
      </c>
      <c r="R44" s="14" t="s">
        <v>58</v>
      </c>
    </row>
    <row r="45" spans="1:18">
      <c r="A45" s="12"/>
      <c r="B45" s="12"/>
      <c r="C45" s="12"/>
      <c r="D45" s="13"/>
      <c r="E45" s="16"/>
      <c r="F45" s="14">
        <f>SUM(F3:F39)</f>
        <v>65</v>
      </c>
      <c r="G45" s="16"/>
      <c r="H45" s="14">
        <f>SUM(H3:H39)</f>
        <v>0</v>
      </c>
      <c r="I45" s="16"/>
      <c r="J45" s="14">
        <f>SUM(J3:J39)</f>
        <v>5</v>
      </c>
      <c r="K45" s="16"/>
      <c r="L45" s="14">
        <f>SUM(L3:L39)</f>
        <v>188</v>
      </c>
      <c r="M45" s="16"/>
      <c r="N45" s="14">
        <f>SUM(N3:N39)</f>
        <v>546</v>
      </c>
      <c r="O45" s="16"/>
      <c r="P45" s="14">
        <f>SUM(P3:P39)</f>
        <v>1541</v>
      </c>
      <c r="Q45" s="16"/>
      <c r="R45" s="14" t="s">
        <v>59</v>
      </c>
    </row>
    <row r="46" spans="1:18">
      <c r="A46" s="12"/>
      <c r="B46" s="12"/>
      <c r="C46" s="12"/>
      <c r="D46" s="24"/>
      <c r="E46" s="12"/>
      <c r="F46" s="12"/>
      <c r="G46" s="12"/>
      <c r="H46" s="12"/>
      <c r="I46" s="12"/>
      <c r="J46" s="12"/>
      <c r="K46" s="12"/>
      <c r="L46" s="12"/>
      <c r="M46" s="12"/>
      <c r="N46" s="12"/>
      <c r="O46" s="12"/>
      <c r="P46" s="12"/>
      <c r="Q46" s="12"/>
    </row>
    <row r="47" spans="1:18">
      <c r="A47" s="17" t="s">
        <v>60</v>
      </c>
      <c r="B47" s="17"/>
      <c r="C47" s="17"/>
      <c r="D47" s="17"/>
      <c r="E47" s="17"/>
      <c r="F47" s="17"/>
      <c r="G47" s="1"/>
      <c r="H47" s="1"/>
    </row>
    <row r="48" spans="1:18">
      <c r="A48" s="2" t="s">
        <v>1</v>
      </c>
      <c r="B48" s="2" t="s">
        <v>2</v>
      </c>
      <c r="C48" s="2" t="s">
        <v>3</v>
      </c>
      <c r="D48" s="25" t="s">
        <v>4</v>
      </c>
      <c r="E48" s="2" t="s">
        <v>5</v>
      </c>
      <c r="F48" s="17" t="s">
        <v>61</v>
      </c>
      <c r="G48" s="17"/>
      <c r="H48" s="2"/>
    </row>
    <row r="49" spans="1:17">
      <c r="A49" s="18" t="s">
        <v>62</v>
      </c>
      <c r="B49" s="18"/>
      <c r="C49" s="18"/>
      <c r="D49" s="18"/>
      <c r="E49" s="18"/>
      <c r="F49" s="18"/>
      <c r="G49" s="18"/>
      <c r="H49" s="18"/>
    </row>
    <row r="52" spans="1:17" ht="24.75" customHeight="1">
      <c r="A52" s="19" t="s">
        <v>63</v>
      </c>
      <c r="B52" s="19"/>
      <c r="C52" s="19"/>
      <c r="D52" s="19"/>
      <c r="E52" s="19"/>
      <c r="F52" s="19"/>
      <c r="G52" s="19"/>
      <c r="H52" s="19"/>
      <c r="I52" s="19"/>
      <c r="J52" s="19"/>
      <c r="K52" s="19"/>
      <c r="L52" s="19"/>
      <c r="M52" s="19"/>
      <c r="N52" s="19"/>
      <c r="O52" s="19"/>
      <c r="P52" s="19"/>
      <c r="Q52" s="3"/>
    </row>
    <row r="53" spans="1:17" ht="25.5" customHeight="1">
      <c r="A53" s="4" t="s">
        <v>1</v>
      </c>
      <c r="B53" s="4" t="s">
        <v>2</v>
      </c>
      <c r="C53" s="4" t="s">
        <v>3</v>
      </c>
      <c r="D53" s="20" t="s">
        <v>4</v>
      </c>
      <c r="E53" s="4" t="s">
        <v>5</v>
      </c>
      <c r="F53" s="19" t="s">
        <v>6</v>
      </c>
      <c r="G53" s="19"/>
      <c r="H53" s="19" t="s">
        <v>7</v>
      </c>
      <c r="I53" s="19"/>
      <c r="J53" s="19" t="s">
        <v>8</v>
      </c>
      <c r="K53" s="19"/>
      <c r="L53" s="19" t="s">
        <v>9</v>
      </c>
      <c r="M53" s="19"/>
      <c r="N53" s="19" t="s">
        <v>10</v>
      </c>
      <c r="O53" s="19"/>
      <c r="P53" s="19" t="s">
        <v>11</v>
      </c>
      <c r="Q53" s="19"/>
    </row>
    <row r="54" spans="1:17" ht="25.5" customHeight="1">
      <c r="A54" s="5" t="s">
        <v>12</v>
      </c>
      <c r="B54" s="5" t="s">
        <v>13</v>
      </c>
      <c r="C54" s="5">
        <v>43</v>
      </c>
      <c r="D54" s="21">
        <v>4.5999999999999996</v>
      </c>
      <c r="E54" s="6">
        <v>0.92</v>
      </c>
      <c r="F54" s="5">
        <v>1</v>
      </c>
      <c r="G54" s="5">
        <v>2</v>
      </c>
      <c r="H54" s="5"/>
      <c r="I54" s="5"/>
      <c r="J54" s="5"/>
      <c r="K54" s="5"/>
      <c r="L54" s="5">
        <v>1</v>
      </c>
      <c r="M54" s="5">
        <v>2</v>
      </c>
      <c r="N54" s="5">
        <v>10</v>
      </c>
      <c r="O54" s="5">
        <v>23</v>
      </c>
      <c r="P54" s="5">
        <v>31</v>
      </c>
      <c r="Q54" s="5">
        <v>72</v>
      </c>
    </row>
    <row r="55" spans="1:17">
      <c r="A55" s="7" t="s">
        <v>12</v>
      </c>
      <c r="B55" s="7" t="s">
        <v>14</v>
      </c>
      <c r="C55" s="7">
        <v>43</v>
      </c>
      <c r="D55" s="22">
        <v>4.58</v>
      </c>
      <c r="E55" s="8">
        <v>0.92</v>
      </c>
      <c r="F55" s="7">
        <v>1</v>
      </c>
      <c r="G55" s="7">
        <v>2</v>
      </c>
      <c r="H55" s="7"/>
      <c r="I55" s="7"/>
      <c r="J55" s="7"/>
      <c r="K55" s="7"/>
      <c r="L55" s="7">
        <v>3</v>
      </c>
      <c r="M55" s="7">
        <v>7</v>
      </c>
      <c r="N55" s="7">
        <v>7</v>
      </c>
      <c r="O55" s="7">
        <v>16</v>
      </c>
      <c r="P55" s="7">
        <v>32</v>
      </c>
      <c r="Q55" s="7">
        <v>74</v>
      </c>
    </row>
    <row r="56" spans="1:17">
      <c r="A56" s="5" t="s">
        <v>12</v>
      </c>
      <c r="B56" s="5" t="s">
        <v>15</v>
      </c>
      <c r="C56" s="5">
        <v>43</v>
      </c>
      <c r="D56" s="21">
        <v>4.53</v>
      </c>
      <c r="E56" s="6">
        <v>0.91</v>
      </c>
      <c r="F56" s="5">
        <v>1</v>
      </c>
      <c r="G56" s="5">
        <v>2</v>
      </c>
      <c r="H56" s="5"/>
      <c r="I56" s="5"/>
      <c r="J56" s="5">
        <v>1</v>
      </c>
      <c r="K56" s="5">
        <v>2</v>
      </c>
      <c r="L56" s="5">
        <v>4</v>
      </c>
      <c r="M56" s="5">
        <v>9</v>
      </c>
      <c r="N56" s="5">
        <v>4</v>
      </c>
      <c r="O56" s="5">
        <v>9</v>
      </c>
      <c r="P56" s="5">
        <v>33</v>
      </c>
      <c r="Q56" s="5">
        <v>77</v>
      </c>
    </row>
    <row r="57" spans="1:17">
      <c r="A57" s="7" t="s">
        <v>12</v>
      </c>
      <c r="B57" s="7" t="s">
        <v>16</v>
      </c>
      <c r="C57" s="7">
        <v>43</v>
      </c>
      <c r="D57" s="22">
        <v>4.51</v>
      </c>
      <c r="E57" s="8">
        <v>0.9</v>
      </c>
      <c r="F57" s="7">
        <v>1</v>
      </c>
      <c r="G57" s="7">
        <v>2</v>
      </c>
      <c r="H57" s="7"/>
      <c r="I57" s="7"/>
      <c r="J57" s="7">
        <v>1</v>
      </c>
      <c r="K57" s="7">
        <v>2</v>
      </c>
      <c r="L57" s="7">
        <v>4</v>
      </c>
      <c r="M57" s="7">
        <v>9</v>
      </c>
      <c r="N57" s="7">
        <v>5</v>
      </c>
      <c r="O57" s="7">
        <v>12</v>
      </c>
      <c r="P57" s="7">
        <v>32</v>
      </c>
      <c r="Q57" s="7">
        <v>74</v>
      </c>
    </row>
    <row r="58" spans="1:17">
      <c r="A58" s="5" t="s">
        <v>12</v>
      </c>
      <c r="B58" s="5" t="s">
        <v>17</v>
      </c>
      <c r="C58" s="5">
        <v>43</v>
      </c>
      <c r="D58" s="21">
        <v>4.67</v>
      </c>
      <c r="E58" s="6">
        <v>0.93</v>
      </c>
      <c r="F58" s="5">
        <v>1</v>
      </c>
      <c r="G58" s="5">
        <v>2</v>
      </c>
      <c r="H58" s="5"/>
      <c r="I58" s="5"/>
      <c r="J58" s="5"/>
      <c r="K58" s="5"/>
      <c r="L58" s="5">
        <v>2</v>
      </c>
      <c r="M58" s="5">
        <v>5</v>
      </c>
      <c r="N58" s="5">
        <v>5</v>
      </c>
      <c r="O58" s="5">
        <v>12</v>
      </c>
      <c r="P58" s="5">
        <v>35</v>
      </c>
      <c r="Q58" s="5">
        <v>81</v>
      </c>
    </row>
    <row r="59" spans="1:17">
      <c r="A59" s="7" t="s">
        <v>12</v>
      </c>
      <c r="B59" s="7" t="s">
        <v>18</v>
      </c>
      <c r="C59" s="7">
        <v>43</v>
      </c>
      <c r="D59" s="22">
        <v>4.42</v>
      </c>
      <c r="E59" s="8">
        <v>0.88</v>
      </c>
      <c r="F59" s="7">
        <v>1</v>
      </c>
      <c r="G59" s="7">
        <v>2</v>
      </c>
      <c r="H59" s="7"/>
      <c r="I59" s="7"/>
      <c r="J59" s="7"/>
      <c r="K59" s="7"/>
      <c r="L59" s="7">
        <v>4</v>
      </c>
      <c r="M59" s="7">
        <v>9</v>
      </c>
      <c r="N59" s="7">
        <v>12</v>
      </c>
      <c r="O59" s="7">
        <v>28</v>
      </c>
      <c r="P59" s="7">
        <v>26</v>
      </c>
      <c r="Q59" s="7">
        <v>60</v>
      </c>
    </row>
    <row r="60" spans="1:17">
      <c r="A60" s="5" t="s">
        <v>12</v>
      </c>
      <c r="B60" s="5" t="s">
        <v>19</v>
      </c>
      <c r="C60" s="5">
        <v>43</v>
      </c>
      <c r="D60" s="21">
        <v>4.63</v>
      </c>
      <c r="E60" s="6">
        <v>0.93</v>
      </c>
      <c r="F60" s="5">
        <v>1</v>
      </c>
      <c r="G60" s="5">
        <v>2</v>
      </c>
      <c r="H60" s="5"/>
      <c r="I60" s="5"/>
      <c r="J60" s="5"/>
      <c r="K60" s="5"/>
      <c r="L60" s="5">
        <v>2</v>
      </c>
      <c r="M60" s="5">
        <v>5</v>
      </c>
      <c r="N60" s="5">
        <v>7</v>
      </c>
      <c r="O60" s="5">
        <v>16</v>
      </c>
      <c r="P60" s="5">
        <v>33</v>
      </c>
      <c r="Q60" s="5">
        <v>77</v>
      </c>
    </row>
    <row r="61" spans="1:17">
      <c r="A61" s="7" t="s">
        <v>12</v>
      </c>
      <c r="B61" s="7" t="s">
        <v>20</v>
      </c>
      <c r="C61" s="7">
        <v>43</v>
      </c>
      <c r="D61" s="22">
        <v>4.5999999999999996</v>
      </c>
      <c r="E61" s="8">
        <v>0.92</v>
      </c>
      <c r="F61" s="7">
        <v>1</v>
      </c>
      <c r="G61" s="7">
        <v>2</v>
      </c>
      <c r="H61" s="7"/>
      <c r="I61" s="7"/>
      <c r="J61" s="7"/>
      <c r="K61" s="7"/>
      <c r="L61" s="7">
        <v>3</v>
      </c>
      <c r="M61" s="7">
        <v>7</v>
      </c>
      <c r="N61" s="7">
        <v>6</v>
      </c>
      <c r="O61" s="7">
        <v>14</v>
      </c>
      <c r="P61" s="7">
        <v>33</v>
      </c>
      <c r="Q61" s="7">
        <v>77</v>
      </c>
    </row>
    <row r="62" spans="1:17">
      <c r="A62" s="5" t="s">
        <v>12</v>
      </c>
      <c r="B62" s="5" t="s">
        <v>21</v>
      </c>
      <c r="C62" s="5">
        <v>43</v>
      </c>
      <c r="D62" s="21">
        <v>4.5999999999999996</v>
      </c>
      <c r="E62" s="6">
        <v>0.92</v>
      </c>
      <c r="F62" s="5">
        <v>1</v>
      </c>
      <c r="G62" s="5">
        <v>2</v>
      </c>
      <c r="H62" s="5"/>
      <c r="I62" s="5"/>
      <c r="J62" s="5"/>
      <c r="K62" s="5"/>
      <c r="L62" s="5">
        <v>4</v>
      </c>
      <c r="M62" s="5">
        <v>9</v>
      </c>
      <c r="N62" s="5">
        <v>4</v>
      </c>
      <c r="O62" s="5">
        <v>9</v>
      </c>
      <c r="P62" s="5">
        <v>34</v>
      </c>
      <c r="Q62" s="5">
        <v>79</v>
      </c>
    </row>
    <row r="63" spans="1:17">
      <c r="A63" s="7" t="s">
        <v>12</v>
      </c>
      <c r="B63" s="7" t="s">
        <v>22</v>
      </c>
      <c r="C63" s="7">
        <v>43</v>
      </c>
      <c r="D63" s="22">
        <v>4.5599999999999996</v>
      </c>
      <c r="E63" s="8">
        <v>0.91</v>
      </c>
      <c r="F63" s="7">
        <v>1</v>
      </c>
      <c r="G63" s="7">
        <v>2</v>
      </c>
      <c r="H63" s="7"/>
      <c r="I63" s="7"/>
      <c r="J63" s="7">
        <v>1</v>
      </c>
      <c r="K63" s="7">
        <v>2</v>
      </c>
      <c r="L63" s="7">
        <v>2</v>
      </c>
      <c r="M63" s="7">
        <v>5</v>
      </c>
      <c r="N63" s="7">
        <v>7</v>
      </c>
      <c r="O63" s="7">
        <v>16</v>
      </c>
      <c r="P63" s="7">
        <v>32</v>
      </c>
      <c r="Q63" s="7">
        <v>74</v>
      </c>
    </row>
    <row r="64" spans="1:17">
      <c r="A64" s="5" t="s">
        <v>12</v>
      </c>
      <c r="B64" s="5" t="s">
        <v>23</v>
      </c>
      <c r="C64" s="5">
        <v>43</v>
      </c>
      <c r="D64" s="21">
        <v>4.4000000000000004</v>
      </c>
      <c r="E64" s="6">
        <v>0.88</v>
      </c>
      <c r="F64" s="5">
        <v>1</v>
      </c>
      <c r="G64" s="5">
        <v>2</v>
      </c>
      <c r="H64" s="5"/>
      <c r="I64" s="5"/>
      <c r="J64" s="5">
        <v>1</v>
      </c>
      <c r="K64" s="5">
        <v>2</v>
      </c>
      <c r="L64" s="5">
        <v>3</v>
      </c>
      <c r="M64" s="5">
        <v>7</v>
      </c>
      <c r="N64" s="5">
        <v>12</v>
      </c>
      <c r="O64" s="5">
        <v>28</v>
      </c>
      <c r="P64" s="5">
        <v>26</v>
      </c>
      <c r="Q64" s="5">
        <v>60</v>
      </c>
    </row>
    <row r="65" spans="1:17">
      <c r="A65" s="7" t="s">
        <v>12</v>
      </c>
      <c r="B65" s="7" t="s">
        <v>24</v>
      </c>
      <c r="C65" s="7">
        <v>43</v>
      </c>
      <c r="D65" s="22">
        <v>4.3499999999999996</v>
      </c>
      <c r="E65" s="8">
        <v>0.87</v>
      </c>
      <c r="F65" s="7">
        <v>1</v>
      </c>
      <c r="G65" s="7">
        <v>2</v>
      </c>
      <c r="H65" s="7"/>
      <c r="I65" s="7"/>
      <c r="J65" s="7">
        <v>1</v>
      </c>
      <c r="K65" s="7">
        <v>2</v>
      </c>
      <c r="L65" s="7">
        <v>4</v>
      </c>
      <c r="M65" s="7">
        <v>9</v>
      </c>
      <c r="N65" s="7">
        <v>12</v>
      </c>
      <c r="O65" s="7">
        <v>28</v>
      </c>
      <c r="P65" s="7">
        <v>25</v>
      </c>
      <c r="Q65" s="7">
        <v>58</v>
      </c>
    </row>
    <row r="66" spans="1:17">
      <c r="A66" s="5" t="s">
        <v>12</v>
      </c>
      <c r="B66" s="5" t="s">
        <v>25</v>
      </c>
      <c r="C66" s="5">
        <v>43</v>
      </c>
      <c r="D66" s="21">
        <v>4.51</v>
      </c>
      <c r="E66" s="6">
        <v>0.9</v>
      </c>
      <c r="F66" s="5"/>
      <c r="G66" s="5"/>
      <c r="H66" s="5"/>
      <c r="I66" s="5"/>
      <c r="J66" s="5"/>
      <c r="K66" s="5"/>
      <c r="L66" s="5">
        <v>4</v>
      </c>
      <c r="M66" s="5">
        <v>9</v>
      </c>
      <c r="N66" s="5">
        <v>13</v>
      </c>
      <c r="O66" s="5">
        <v>30</v>
      </c>
      <c r="P66" s="5">
        <v>26</v>
      </c>
      <c r="Q66" s="5">
        <v>60</v>
      </c>
    </row>
    <row r="67" spans="1:17">
      <c r="A67" s="7" t="s">
        <v>12</v>
      </c>
      <c r="B67" s="7" t="s">
        <v>26</v>
      </c>
      <c r="C67" s="7">
        <v>43</v>
      </c>
      <c r="D67" s="22">
        <v>4.67</v>
      </c>
      <c r="E67" s="8">
        <v>0.93</v>
      </c>
      <c r="F67" s="7"/>
      <c r="G67" s="7"/>
      <c r="H67" s="7"/>
      <c r="I67" s="7"/>
      <c r="J67" s="7"/>
      <c r="K67" s="7"/>
      <c r="L67" s="7">
        <v>3</v>
      </c>
      <c r="M67" s="7">
        <v>7</v>
      </c>
      <c r="N67" s="7">
        <v>8</v>
      </c>
      <c r="O67" s="7">
        <v>19</v>
      </c>
      <c r="P67" s="7">
        <v>32</v>
      </c>
      <c r="Q67" s="7">
        <v>74</v>
      </c>
    </row>
    <row r="68" spans="1:17">
      <c r="A68" s="5" t="s">
        <v>12</v>
      </c>
      <c r="B68" s="5" t="s">
        <v>27</v>
      </c>
      <c r="C68" s="5">
        <v>43</v>
      </c>
      <c r="D68" s="21">
        <v>4.5599999999999996</v>
      </c>
      <c r="E68" s="6">
        <v>0.91</v>
      </c>
      <c r="F68" s="5">
        <v>1</v>
      </c>
      <c r="G68" s="5">
        <v>2</v>
      </c>
      <c r="H68" s="5"/>
      <c r="I68" s="5"/>
      <c r="J68" s="5"/>
      <c r="K68" s="5"/>
      <c r="L68" s="5">
        <v>3</v>
      </c>
      <c r="M68" s="5">
        <v>7</v>
      </c>
      <c r="N68" s="5">
        <v>8</v>
      </c>
      <c r="O68" s="5">
        <v>19</v>
      </c>
      <c r="P68" s="5">
        <v>31</v>
      </c>
      <c r="Q68" s="5">
        <v>72</v>
      </c>
    </row>
    <row r="69" spans="1:17">
      <c r="A69" s="7" t="s">
        <v>12</v>
      </c>
      <c r="B69" s="7" t="s">
        <v>28</v>
      </c>
      <c r="C69" s="7">
        <v>43</v>
      </c>
      <c r="D69" s="22">
        <v>4.37</v>
      </c>
      <c r="E69" s="8">
        <v>0.87</v>
      </c>
      <c r="F69" s="7">
        <v>1</v>
      </c>
      <c r="G69" s="7">
        <v>2</v>
      </c>
      <c r="H69" s="7"/>
      <c r="I69" s="7"/>
      <c r="J69" s="7"/>
      <c r="K69" s="7"/>
      <c r="L69" s="7">
        <v>5</v>
      </c>
      <c r="M69" s="7">
        <v>12</v>
      </c>
      <c r="N69" s="7">
        <v>12</v>
      </c>
      <c r="O69" s="7">
        <v>28</v>
      </c>
      <c r="P69" s="7">
        <v>25</v>
      </c>
      <c r="Q69" s="7">
        <v>58</v>
      </c>
    </row>
    <row r="70" spans="1:17">
      <c r="A70" s="5" t="s">
        <v>12</v>
      </c>
      <c r="B70" s="5" t="s">
        <v>29</v>
      </c>
      <c r="C70" s="5">
        <v>43</v>
      </c>
      <c r="D70" s="21">
        <v>4.49</v>
      </c>
      <c r="E70" s="6">
        <v>0.9</v>
      </c>
      <c r="F70" s="5">
        <v>1</v>
      </c>
      <c r="G70" s="5">
        <v>2</v>
      </c>
      <c r="H70" s="5"/>
      <c r="I70" s="5"/>
      <c r="J70" s="5"/>
      <c r="K70" s="5"/>
      <c r="L70" s="5">
        <v>3</v>
      </c>
      <c r="M70" s="5">
        <v>7</v>
      </c>
      <c r="N70" s="5">
        <v>11</v>
      </c>
      <c r="O70" s="5">
        <v>26</v>
      </c>
      <c r="P70" s="5">
        <v>28</v>
      </c>
      <c r="Q70" s="5">
        <v>65</v>
      </c>
    </row>
    <row r="71" spans="1:17">
      <c r="A71" s="7" t="s">
        <v>12</v>
      </c>
      <c r="B71" s="7" t="s">
        <v>30</v>
      </c>
      <c r="C71" s="7">
        <v>43</v>
      </c>
      <c r="D71" s="22">
        <v>4.4000000000000004</v>
      </c>
      <c r="E71" s="8">
        <v>0.88</v>
      </c>
      <c r="F71" s="7">
        <v>1</v>
      </c>
      <c r="G71" s="7">
        <v>2</v>
      </c>
      <c r="H71" s="7"/>
      <c r="I71" s="7"/>
      <c r="J71" s="7"/>
      <c r="K71" s="7"/>
      <c r="L71" s="7">
        <v>4</v>
      </c>
      <c r="M71" s="7">
        <v>9</v>
      </c>
      <c r="N71" s="7">
        <v>13</v>
      </c>
      <c r="O71" s="7">
        <v>30</v>
      </c>
      <c r="P71" s="7">
        <v>25</v>
      </c>
      <c r="Q71" s="7">
        <v>58</v>
      </c>
    </row>
    <row r="72" spans="1:17">
      <c r="A72" s="5" t="s">
        <v>12</v>
      </c>
      <c r="B72" s="5" t="s">
        <v>31</v>
      </c>
      <c r="C72" s="5">
        <v>43</v>
      </c>
      <c r="D72" s="21">
        <v>4.37</v>
      </c>
      <c r="E72" s="6">
        <v>0.87</v>
      </c>
      <c r="F72" s="5">
        <v>1</v>
      </c>
      <c r="G72" s="5">
        <v>2</v>
      </c>
      <c r="H72" s="5"/>
      <c r="I72" s="5"/>
      <c r="J72" s="5"/>
      <c r="K72" s="5"/>
      <c r="L72" s="5">
        <v>4</v>
      </c>
      <c r="M72" s="5">
        <v>9</v>
      </c>
      <c r="N72" s="5">
        <v>14</v>
      </c>
      <c r="O72" s="5">
        <v>33</v>
      </c>
      <c r="P72" s="5">
        <v>24</v>
      </c>
      <c r="Q72" s="5">
        <v>56</v>
      </c>
    </row>
    <row r="73" spans="1:17">
      <c r="A73" s="7" t="s">
        <v>12</v>
      </c>
      <c r="B73" s="7" t="s">
        <v>32</v>
      </c>
      <c r="C73" s="7">
        <v>43</v>
      </c>
      <c r="D73" s="22">
        <v>4.33</v>
      </c>
      <c r="E73" s="8">
        <v>0.87</v>
      </c>
      <c r="F73" s="7">
        <v>1</v>
      </c>
      <c r="G73" s="7">
        <v>2</v>
      </c>
      <c r="H73" s="7"/>
      <c r="I73" s="7"/>
      <c r="J73" s="7"/>
      <c r="K73" s="7"/>
      <c r="L73" s="7">
        <v>4</v>
      </c>
      <c r="M73" s="7">
        <v>9</v>
      </c>
      <c r="N73" s="7">
        <v>16</v>
      </c>
      <c r="O73" s="7">
        <v>37</v>
      </c>
      <c r="P73" s="7">
        <v>22</v>
      </c>
      <c r="Q73" s="7">
        <v>51</v>
      </c>
    </row>
    <row r="74" spans="1:17">
      <c r="A74" s="5" t="s">
        <v>12</v>
      </c>
      <c r="B74" s="5" t="s">
        <v>33</v>
      </c>
      <c r="C74" s="5">
        <v>43</v>
      </c>
      <c r="D74" s="21">
        <v>4.47</v>
      </c>
      <c r="E74" s="6">
        <v>0.89</v>
      </c>
      <c r="F74" s="5">
        <v>1</v>
      </c>
      <c r="G74" s="5">
        <v>2</v>
      </c>
      <c r="H74" s="5"/>
      <c r="I74" s="5"/>
      <c r="J74" s="5"/>
      <c r="K74" s="5"/>
      <c r="L74" s="5">
        <v>2</v>
      </c>
      <c r="M74" s="5">
        <v>5</v>
      </c>
      <c r="N74" s="5">
        <v>14</v>
      </c>
      <c r="O74" s="5">
        <v>33</v>
      </c>
      <c r="P74" s="5">
        <v>26</v>
      </c>
      <c r="Q74" s="5">
        <v>60</v>
      </c>
    </row>
    <row r="75" spans="1:17">
      <c r="A75" s="7" t="s">
        <v>12</v>
      </c>
      <c r="B75" s="7" t="s">
        <v>34</v>
      </c>
      <c r="C75" s="7">
        <v>43</v>
      </c>
      <c r="D75" s="22">
        <v>4.4400000000000004</v>
      </c>
      <c r="E75" s="8">
        <v>0.89</v>
      </c>
      <c r="F75" s="7">
        <v>1</v>
      </c>
      <c r="G75" s="7">
        <v>2</v>
      </c>
      <c r="H75" s="7"/>
      <c r="I75" s="7"/>
      <c r="J75" s="7"/>
      <c r="K75" s="7"/>
      <c r="L75" s="7">
        <v>3</v>
      </c>
      <c r="M75" s="7">
        <v>7</v>
      </c>
      <c r="N75" s="7">
        <v>13</v>
      </c>
      <c r="O75" s="7">
        <v>30</v>
      </c>
      <c r="P75" s="7">
        <v>26</v>
      </c>
      <c r="Q75" s="7">
        <v>60</v>
      </c>
    </row>
    <row r="76" spans="1:17">
      <c r="A76" s="5" t="s">
        <v>12</v>
      </c>
      <c r="B76" s="5" t="s">
        <v>35</v>
      </c>
      <c r="C76" s="5">
        <v>43</v>
      </c>
      <c r="D76" s="21">
        <v>4.47</v>
      </c>
      <c r="E76" s="6">
        <v>0.89</v>
      </c>
      <c r="F76" s="5">
        <v>1</v>
      </c>
      <c r="G76" s="5">
        <v>2</v>
      </c>
      <c r="H76" s="5"/>
      <c r="I76" s="5"/>
      <c r="J76" s="5"/>
      <c r="K76" s="5"/>
      <c r="L76" s="5">
        <v>3</v>
      </c>
      <c r="M76" s="5">
        <v>7</v>
      </c>
      <c r="N76" s="5">
        <v>12</v>
      </c>
      <c r="O76" s="5">
        <v>28</v>
      </c>
      <c r="P76" s="5">
        <v>27</v>
      </c>
      <c r="Q76" s="5">
        <v>63</v>
      </c>
    </row>
    <row r="77" spans="1:17">
      <c r="A77" s="7" t="s">
        <v>12</v>
      </c>
      <c r="B77" s="7" t="s">
        <v>36</v>
      </c>
      <c r="C77" s="7">
        <v>43</v>
      </c>
      <c r="D77" s="22">
        <v>4.51</v>
      </c>
      <c r="E77" s="8">
        <v>0.9</v>
      </c>
      <c r="F77" s="7">
        <v>1</v>
      </c>
      <c r="G77" s="7">
        <v>2</v>
      </c>
      <c r="H77" s="7"/>
      <c r="I77" s="7"/>
      <c r="J77" s="7"/>
      <c r="K77" s="7"/>
      <c r="L77" s="7">
        <v>3</v>
      </c>
      <c r="M77" s="7">
        <v>7</v>
      </c>
      <c r="N77" s="7">
        <v>10</v>
      </c>
      <c r="O77" s="7">
        <v>23</v>
      </c>
      <c r="P77" s="7">
        <v>29</v>
      </c>
      <c r="Q77" s="7">
        <v>67</v>
      </c>
    </row>
    <row r="78" spans="1:17">
      <c r="A78" s="5" t="s">
        <v>12</v>
      </c>
      <c r="B78" s="5" t="s">
        <v>37</v>
      </c>
      <c r="C78" s="5">
        <v>43</v>
      </c>
      <c r="D78" s="21">
        <v>4.4400000000000004</v>
      </c>
      <c r="E78" s="6">
        <v>0.89</v>
      </c>
      <c r="F78" s="5">
        <v>1</v>
      </c>
      <c r="G78" s="5">
        <v>2</v>
      </c>
      <c r="H78" s="5"/>
      <c r="I78" s="5"/>
      <c r="J78" s="5"/>
      <c r="K78" s="5"/>
      <c r="L78" s="5">
        <v>5</v>
      </c>
      <c r="M78" s="5">
        <v>12</v>
      </c>
      <c r="N78" s="5">
        <v>9</v>
      </c>
      <c r="O78" s="5">
        <v>21</v>
      </c>
      <c r="P78" s="5">
        <v>28</v>
      </c>
      <c r="Q78" s="5">
        <v>65</v>
      </c>
    </row>
    <row r="79" spans="1:17">
      <c r="A79" s="7" t="s">
        <v>12</v>
      </c>
      <c r="B79" s="7" t="s">
        <v>38</v>
      </c>
      <c r="C79" s="7">
        <v>43</v>
      </c>
      <c r="D79" s="22">
        <v>4.51</v>
      </c>
      <c r="E79" s="8">
        <v>0.9</v>
      </c>
      <c r="F79" s="7">
        <v>1</v>
      </c>
      <c r="G79" s="7">
        <v>2</v>
      </c>
      <c r="H79" s="7"/>
      <c r="I79" s="7"/>
      <c r="J79" s="7"/>
      <c r="K79" s="7"/>
      <c r="L79" s="7">
        <v>3</v>
      </c>
      <c r="M79" s="7">
        <v>7</v>
      </c>
      <c r="N79" s="7">
        <v>10</v>
      </c>
      <c r="O79" s="7">
        <v>23</v>
      </c>
      <c r="P79" s="7">
        <v>29</v>
      </c>
      <c r="Q79" s="7">
        <v>67</v>
      </c>
    </row>
    <row r="80" spans="1:17">
      <c r="A80" s="5" t="s">
        <v>12</v>
      </c>
      <c r="B80" s="5" t="s">
        <v>39</v>
      </c>
      <c r="C80" s="5">
        <v>43</v>
      </c>
      <c r="D80" s="21">
        <v>4.5999999999999996</v>
      </c>
      <c r="E80" s="6">
        <v>0.92</v>
      </c>
      <c r="F80" s="5"/>
      <c r="G80" s="5"/>
      <c r="H80" s="5"/>
      <c r="I80" s="5"/>
      <c r="J80" s="5"/>
      <c r="K80" s="5"/>
      <c r="L80" s="5">
        <v>3</v>
      </c>
      <c r="M80" s="5">
        <v>7</v>
      </c>
      <c r="N80" s="5">
        <v>11</v>
      </c>
      <c r="O80" s="5">
        <v>26</v>
      </c>
      <c r="P80" s="5">
        <v>29</v>
      </c>
      <c r="Q80" s="5">
        <v>67</v>
      </c>
    </row>
    <row r="81" spans="1:18">
      <c r="A81" s="7" t="s">
        <v>12</v>
      </c>
      <c r="B81" s="7" t="s">
        <v>40</v>
      </c>
      <c r="C81" s="7">
        <v>43</v>
      </c>
      <c r="D81" s="22">
        <v>4.49</v>
      </c>
      <c r="E81" s="8">
        <v>0.9</v>
      </c>
      <c r="F81" s="7">
        <v>1</v>
      </c>
      <c r="G81" s="7">
        <v>2</v>
      </c>
      <c r="H81" s="7"/>
      <c r="I81" s="7"/>
      <c r="J81" s="7"/>
      <c r="K81" s="7"/>
      <c r="L81" s="7">
        <v>3</v>
      </c>
      <c r="M81" s="7">
        <v>7</v>
      </c>
      <c r="N81" s="7">
        <v>11</v>
      </c>
      <c r="O81" s="7">
        <v>26</v>
      </c>
      <c r="P81" s="7">
        <v>28</v>
      </c>
      <c r="Q81" s="7">
        <v>65</v>
      </c>
    </row>
    <row r="82" spans="1:18">
      <c r="A82" s="5" t="s">
        <v>12</v>
      </c>
      <c r="B82" s="5" t="s">
        <v>41</v>
      </c>
      <c r="C82" s="5">
        <v>43</v>
      </c>
      <c r="D82" s="21">
        <v>4.21</v>
      </c>
      <c r="E82" s="6">
        <v>0.84</v>
      </c>
      <c r="F82" s="5">
        <v>1</v>
      </c>
      <c r="G82" s="5">
        <v>2</v>
      </c>
      <c r="H82" s="5"/>
      <c r="I82" s="5"/>
      <c r="J82" s="5"/>
      <c r="K82" s="5"/>
      <c r="L82" s="5">
        <v>5</v>
      </c>
      <c r="M82" s="5">
        <v>12</v>
      </c>
      <c r="N82" s="5">
        <v>19</v>
      </c>
      <c r="O82" s="5">
        <v>44</v>
      </c>
      <c r="P82" s="5">
        <v>18</v>
      </c>
      <c r="Q82" s="5">
        <v>42</v>
      </c>
    </row>
    <row r="83" spans="1:18">
      <c r="A83" s="7" t="s">
        <v>12</v>
      </c>
      <c r="B83" s="7" t="s">
        <v>42</v>
      </c>
      <c r="C83" s="7">
        <v>43</v>
      </c>
      <c r="D83" s="22">
        <v>4.4400000000000004</v>
      </c>
      <c r="E83" s="8">
        <v>0.89</v>
      </c>
      <c r="F83" s="7">
        <v>1</v>
      </c>
      <c r="G83" s="7">
        <v>2</v>
      </c>
      <c r="H83" s="7"/>
      <c r="I83" s="7"/>
      <c r="J83" s="7"/>
      <c r="K83" s="7"/>
      <c r="L83" s="7">
        <v>3</v>
      </c>
      <c r="M83" s="7">
        <v>7</v>
      </c>
      <c r="N83" s="7">
        <v>13</v>
      </c>
      <c r="O83" s="7">
        <v>30</v>
      </c>
      <c r="P83" s="7">
        <v>26</v>
      </c>
      <c r="Q83" s="7">
        <v>60</v>
      </c>
    </row>
    <row r="84" spans="1:18">
      <c r="A84" s="5" t="s">
        <v>12</v>
      </c>
      <c r="B84" s="5" t="s">
        <v>43</v>
      </c>
      <c r="C84" s="5">
        <v>43</v>
      </c>
      <c r="D84" s="21">
        <v>4.53</v>
      </c>
      <c r="E84" s="6">
        <v>0.91</v>
      </c>
      <c r="F84" s="5">
        <v>1</v>
      </c>
      <c r="G84" s="5">
        <v>2</v>
      </c>
      <c r="H84" s="5"/>
      <c r="I84" s="5"/>
      <c r="J84" s="5"/>
      <c r="K84" s="5"/>
      <c r="L84" s="5">
        <v>2</v>
      </c>
      <c r="M84" s="5">
        <v>5</v>
      </c>
      <c r="N84" s="5">
        <v>11</v>
      </c>
      <c r="O84" s="5">
        <v>26</v>
      </c>
      <c r="P84" s="5">
        <v>29</v>
      </c>
      <c r="Q84" s="5">
        <v>67</v>
      </c>
    </row>
    <row r="85" spans="1:18">
      <c r="A85" s="7" t="s">
        <v>12</v>
      </c>
      <c r="B85" s="7" t="s">
        <v>44</v>
      </c>
      <c r="C85" s="7">
        <v>43</v>
      </c>
      <c r="D85" s="22">
        <v>4.3499999999999996</v>
      </c>
      <c r="E85" s="8">
        <v>0.87</v>
      </c>
      <c r="F85" s="7">
        <v>1</v>
      </c>
      <c r="G85" s="7">
        <v>2</v>
      </c>
      <c r="H85" s="7"/>
      <c r="I85" s="7"/>
      <c r="J85" s="7"/>
      <c r="K85" s="7"/>
      <c r="L85" s="7">
        <v>6</v>
      </c>
      <c r="M85" s="7">
        <v>14</v>
      </c>
      <c r="N85" s="7">
        <v>11</v>
      </c>
      <c r="O85" s="7">
        <v>26</v>
      </c>
      <c r="P85" s="7">
        <v>25</v>
      </c>
      <c r="Q85" s="7">
        <v>58</v>
      </c>
    </row>
    <row r="86" spans="1:18">
      <c r="A86" s="5" t="s">
        <v>12</v>
      </c>
      <c r="B86" s="5" t="s">
        <v>45</v>
      </c>
      <c r="C86" s="5">
        <v>43</v>
      </c>
      <c r="D86" s="21">
        <v>4.09</v>
      </c>
      <c r="E86" s="6">
        <v>0.82</v>
      </c>
      <c r="F86" s="5">
        <v>3</v>
      </c>
      <c r="G86" s="5">
        <v>7</v>
      </c>
      <c r="H86" s="5"/>
      <c r="I86" s="5"/>
      <c r="J86" s="5"/>
      <c r="K86" s="5"/>
      <c r="L86" s="5">
        <v>5</v>
      </c>
      <c r="M86" s="5">
        <v>12</v>
      </c>
      <c r="N86" s="5">
        <v>14</v>
      </c>
      <c r="O86" s="5">
        <v>33</v>
      </c>
      <c r="P86" s="5">
        <v>21</v>
      </c>
      <c r="Q86" s="5">
        <v>49</v>
      </c>
    </row>
    <row r="87" spans="1:18">
      <c r="A87" s="7" t="s">
        <v>12</v>
      </c>
      <c r="B87" s="7" t="s">
        <v>46</v>
      </c>
      <c r="C87" s="7">
        <v>43</v>
      </c>
      <c r="D87" s="22">
        <v>4.33</v>
      </c>
      <c r="E87" s="8">
        <v>0.87</v>
      </c>
      <c r="F87" s="7">
        <v>2</v>
      </c>
      <c r="G87" s="7">
        <v>5</v>
      </c>
      <c r="H87" s="7"/>
      <c r="I87" s="7"/>
      <c r="J87" s="7"/>
      <c r="K87" s="7"/>
      <c r="L87" s="7">
        <v>4</v>
      </c>
      <c r="M87" s="7">
        <v>9</v>
      </c>
      <c r="N87" s="7">
        <v>11</v>
      </c>
      <c r="O87" s="7">
        <v>26</v>
      </c>
      <c r="P87" s="7">
        <v>26</v>
      </c>
      <c r="Q87" s="7">
        <v>60</v>
      </c>
    </row>
    <row r="88" spans="1:18">
      <c r="A88" s="5" t="s">
        <v>12</v>
      </c>
      <c r="B88" s="5" t="s">
        <v>47</v>
      </c>
      <c r="C88" s="5">
        <v>43</v>
      </c>
      <c r="D88" s="21">
        <v>4.28</v>
      </c>
      <c r="E88" s="6">
        <v>0.86</v>
      </c>
      <c r="F88" s="5">
        <v>2</v>
      </c>
      <c r="G88" s="5">
        <v>5</v>
      </c>
      <c r="H88" s="5"/>
      <c r="I88" s="5"/>
      <c r="J88" s="5"/>
      <c r="K88" s="5"/>
      <c r="L88" s="5">
        <v>4</v>
      </c>
      <c r="M88" s="5">
        <v>9</v>
      </c>
      <c r="N88" s="5">
        <v>13</v>
      </c>
      <c r="O88" s="5">
        <v>30</v>
      </c>
      <c r="P88" s="5">
        <v>24</v>
      </c>
      <c r="Q88" s="5">
        <v>56</v>
      </c>
    </row>
    <row r="89" spans="1:18">
      <c r="A89" s="7" t="s">
        <v>12</v>
      </c>
      <c r="B89" s="7" t="s">
        <v>48</v>
      </c>
      <c r="C89" s="7">
        <v>43</v>
      </c>
      <c r="D89" s="22">
        <v>4.7</v>
      </c>
      <c r="E89" s="8">
        <v>0.94</v>
      </c>
      <c r="F89" s="7">
        <v>1</v>
      </c>
      <c r="G89" s="7">
        <v>2</v>
      </c>
      <c r="H89" s="7"/>
      <c r="I89" s="7"/>
      <c r="J89" s="7"/>
      <c r="K89" s="7"/>
      <c r="L89" s="7">
        <v>2</v>
      </c>
      <c r="M89" s="7">
        <v>5</v>
      </c>
      <c r="N89" s="7">
        <v>4</v>
      </c>
      <c r="O89" s="7">
        <v>9</v>
      </c>
      <c r="P89" s="7">
        <v>36</v>
      </c>
      <c r="Q89" s="7">
        <v>84</v>
      </c>
    </row>
    <row r="91" spans="1:18">
      <c r="D91" s="28" t="s">
        <v>4</v>
      </c>
      <c r="E91" s="29" t="s">
        <v>5</v>
      </c>
      <c r="F91" s="15" t="s">
        <v>49</v>
      </c>
      <c r="G91" s="15" t="s">
        <v>50</v>
      </c>
      <c r="H91" s="15" t="s">
        <v>51</v>
      </c>
      <c r="I91" s="15" t="s">
        <v>50</v>
      </c>
      <c r="J91" s="15" t="s">
        <v>52</v>
      </c>
      <c r="K91" s="15" t="s">
        <v>50</v>
      </c>
      <c r="L91" s="15" t="s">
        <v>53</v>
      </c>
      <c r="M91" s="15" t="s">
        <v>50</v>
      </c>
      <c r="N91" s="15" t="s">
        <v>54</v>
      </c>
      <c r="O91" s="15" t="s">
        <v>50</v>
      </c>
      <c r="P91" s="15" t="s">
        <v>55</v>
      </c>
      <c r="Q91" s="15" t="s">
        <v>50</v>
      </c>
      <c r="R91" s="14"/>
    </row>
    <row r="92" spans="1:18">
      <c r="D92" s="13">
        <f>AVERAGE(D54:D89)</f>
        <v>4.4725000000000001</v>
      </c>
      <c r="E92" s="16">
        <f>AVERAGE(E54:E89)</f>
        <v>0.89444444444444449</v>
      </c>
      <c r="F92" s="14"/>
      <c r="G92" s="16">
        <f>AVERAGE(G54:G89)*0.01</f>
        <v>2.3333333333333334E-2</v>
      </c>
      <c r="H92" s="14"/>
      <c r="I92" s="16" t="e">
        <f>AVERAGE(I54:I89)*0.01</f>
        <v>#DIV/0!</v>
      </c>
      <c r="J92" s="14"/>
      <c r="K92" s="16">
        <f>AVERAGE(K54:K89)*0.01</f>
        <v>0.02</v>
      </c>
      <c r="L92" s="14"/>
      <c r="M92" s="16">
        <f>AVERAGE(M54:M89)*0.01</f>
        <v>7.8888888888888897E-2</v>
      </c>
      <c r="N92" s="14"/>
      <c r="O92" s="16">
        <f>AVERAGE(O54:O89)*0.01</f>
        <v>0.24083333333333332</v>
      </c>
      <c r="P92" s="14"/>
      <c r="Q92" s="16">
        <f>AVERAGE(Q54:Q89)*0.01</f>
        <v>0.65194444444444444</v>
      </c>
      <c r="R92" s="14" t="s">
        <v>56</v>
      </c>
    </row>
    <row r="93" spans="1:18">
      <c r="D93" s="13">
        <f>MIN(D54:D89)</f>
        <v>4.09</v>
      </c>
      <c r="E93" s="16">
        <f>MIN(E54:E89)</f>
        <v>0.82</v>
      </c>
      <c r="F93" s="14"/>
      <c r="G93" s="16">
        <f>MIN(G54:G89)*0.01</f>
        <v>0.02</v>
      </c>
      <c r="H93" s="14"/>
      <c r="I93" s="16">
        <f>MIN(I54:I89)*0.01</f>
        <v>0</v>
      </c>
      <c r="J93" s="14"/>
      <c r="K93" s="16">
        <f>MIN(K54:K89)*0.01</f>
        <v>0.02</v>
      </c>
      <c r="L93" s="14"/>
      <c r="M93" s="16">
        <f>MIN(M54:M89)*0.01</f>
        <v>0.02</v>
      </c>
      <c r="N93" s="14"/>
      <c r="O93" s="16">
        <f>MIN(O54:O89)*0.01</f>
        <v>0.09</v>
      </c>
      <c r="P93" s="14"/>
      <c r="Q93" s="16">
        <f>MIN(Q54:Q89)*0.01</f>
        <v>0.42</v>
      </c>
      <c r="R93" s="14" t="s">
        <v>57</v>
      </c>
    </row>
    <row r="94" spans="1:18">
      <c r="D94" s="13">
        <f>MAX(D54:D89)</f>
        <v>4.7</v>
      </c>
      <c r="E94" s="16">
        <f>MAX(E54:E89)</f>
        <v>0.94</v>
      </c>
      <c r="F94" s="14"/>
      <c r="G94" s="16">
        <f>MAX(G54:G89)*0.01</f>
        <v>7.0000000000000007E-2</v>
      </c>
      <c r="H94" s="14"/>
      <c r="I94" s="16">
        <f>MAX(I54:I89)*0.01</f>
        <v>0</v>
      </c>
      <c r="J94" s="14"/>
      <c r="K94" s="16">
        <f>MAX(K54:K89)*0.01</f>
        <v>0.02</v>
      </c>
      <c r="L94" s="14"/>
      <c r="M94" s="16">
        <f>MAX(M54:M89)*0.01</f>
        <v>0.14000000000000001</v>
      </c>
      <c r="N94" s="14"/>
      <c r="O94" s="16">
        <f>MAX(O54:O89)*0.01</f>
        <v>0.44</v>
      </c>
      <c r="P94" s="14"/>
      <c r="Q94" s="16">
        <f>MAX(Q54:Q89)*0.01</f>
        <v>0.84</v>
      </c>
      <c r="R94" s="14" t="s">
        <v>58</v>
      </c>
    </row>
    <row r="95" spans="1:18">
      <c r="D95" s="13"/>
      <c r="E95" s="16"/>
      <c r="F95" s="14">
        <f>SUM(F54:F89)</f>
        <v>37</v>
      </c>
      <c r="G95" s="16"/>
      <c r="H95" s="14">
        <f>SUM(H54:H89)</f>
        <v>0</v>
      </c>
      <c r="I95" s="16"/>
      <c r="J95" s="14">
        <f>SUM(J54:J89)</f>
        <v>5</v>
      </c>
      <c r="K95" s="16"/>
      <c r="L95" s="14">
        <f>SUM(L54:L89)</f>
        <v>122</v>
      </c>
      <c r="M95" s="16"/>
      <c r="N95" s="14">
        <f>SUM(N54:N89)</f>
        <v>372</v>
      </c>
      <c r="O95" s="16"/>
      <c r="P95" s="14">
        <f>SUM(P54:P89)</f>
        <v>1012</v>
      </c>
      <c r="Q95" s="16"/>
      <c r="R95" s="14" t="s">
        <v>59</v>
      </c>
    </row>
    <row r="99" spans="1:17" ht="24" customHeight="1">
      <c r="A99" s="19" t="s">
        <v>64</v>
      </c>
      <c r="B99" s="19"/>
      <c r="C99" s="19"/>
      <c r="D99" s="19"/>
      <c r="E99" s="19"/>
      <c r="F99" s="19"/>
      <c r="G99" s="19"/>
      <c r="H99" s="19"/>
      <c r="I99" s="19"/>
      <c r="J99" s="19"/>
      <c r="K99" s="19"/>
      <c r="L99" s="19"/>
      <c r="M99" s="19"/>
      <c r="N99" s="19"/>
      <c r="O99" s="19"/>
      <c r="P99" s="19"/>
      <c r="Q99" s="3"/>
    </row>
    <row r="100" spans="1:17" ht="33.75" customHeight="1">
      <c r="A100" s="4" t="s">
        <v>1</v>
      </c>
      <c r="B100" s="4" t="s">
        <v>2</v>
      </c>
      <c r="C100" s="4" t="s">
        <v>3</v>
      </c>
      <c r="D100" s="20" t="s">
        <v>4</v>
      </c>
      <c r="E100" s="4" t="s">
        <v>5</v>
      </c>
      <c r="F100" s="19" t="s">
        <v>6</v>
      </c>
      <c r="G100" s="19"/>
      <c r="H100" s="19" t="s">
        <v>7</v>
      </c>
      <c r="I100" s="19"/>
      <c r="J100" s="19" t="s">
        <v>8</v>
      </c>
      <c r="K100" s="19"/>
      <c r="L100" s="19" t="s">
        <v>9</v>
      </c>
      <c r="M100" s="19"/>
      <c r="N100" s="19" t="s">
        <v>10</v>
      </c>
      <c r="O100" s="19"/>
      <c r="P100" s="19" t="s">
        <v>11</v>
      </c>
      <c r="Q100" s="19"/>
    </row>
    <row r="101" spans="1:17">
      <c r="A101" s="5" t="s">
        <v>12</v>
      </c>
      <c r="B101" s="5" t="s">
        <v>13</v>
      </c>
      <c r="C101" s="5">
        <v>24</v>
      </c>
      <c r="D101" s="21">
        <v>4.67</v>
      </c>
      <c r="E101" s="6">
        <v>0.93</v>
      </c>
      <c r="F101" s="5"/>
      <c r="G101" s="5"/>
      <c r="H101" s="5"/>
      <c r="I101" s="5"/>
      <c r="J101" s="5"/>
      <c r="K101" s="5"/>
      <c r="L101" s="5">
        <v>1</v>
      </c>
      <c r="M101" s="5">
        <v>4</v>
      </c>
      <c r="N101" s="5">
        <v>6</v>
      </c>
      <c r="O101" s="5">
        <v>25</v>
      </c>
      <c r="P101" s="5">
        <v>17</v>
      </c>
      <c r="Q101" s="5">
        <v>71</v>
      </c>
    </row>
    <row r="102" spans="1:17">
      <c r="A102" s="7" t="s">
        <v>12</v>
      </c>
      <c r="B102" s="7" t="s">
        <v>14</v>
      </c>
      <c r="C102" s="7">
        <v>24</v>
      </c>
      <c r="D102" s="22">
        <v>4.42</v>
      </c>
      <c r="E102" s="8">
        <v>0.88</v>
      </c>
      <c r="F102" s="7">
        <v>1</v>
      </c>
      <c r="G102" s="7">
        <v>4</v>
      </c>
      <c r="H102" s="7"/>
      <c r="I102" s="7"/>
      <c r="J102" s="7"/>
      <c r="K102" s="7"/>
      <c r="L102" s="7">
        <v>1</v>
      </c>
      <c r="M102" s="7">
        <v>4</v>
      </c>
      <c r="N102" s="7">
        <v>7</v>
      </c>
      <c r="O102" s="7">
        <v>29</v>
      </c>
      <c r="P102" s="7">
        <v>15</v>
      </c>
      <c r="Q102" s="7">
        <v>63</v>
      </c>
    </row>
    <row r="103" spans="1:17">
      <c r="A103" s="5" t="s">
        <v>12</v>
      </c>
      <c r="B103" s="5" t="s">
        <v>15</v>
      </c>
      <c r="C103" s="5">
        <v>24</v>
      </c>
      <c r="D103" s="21">
        <v>4.33</v>
      </c>
      <c r="E103" s="6">
        <v>0.87</v>
      </c>
      <c r="F103" s="5">
        <v>1</v>
      </c>
      <c r="G103" s="5">
        <v>4</v>
      </c>
      <c r="H103" s="5"/>
      <c r="I103" s="5"/>
      <c r="J103" s="5"/>
      <c r="K103" s="5"/>
      <c r="L103" s="5">
        <v>3</v>
      </c>
      <c r="M103" s="5">
        <v>13</v>
      </c>
      <c r="N103" s="5">
        <v>5</v>
      </c>
      <c r="O103" s="5">
        <v>21</v>
      </c>
      <c r="P103" s="5">
        <v>15</v>
      </c>
      <c r="Q103" s="5">
        <v>63</v>
      </c>
    </row>
    <row r="104" spans="1:17">
      <c r="A104" s="7" t="s">
        <v>12</v>
      </c>
      <c r="B104" s="7" t="s">
        <v>16</v>
      </c>
      <c r="C104" s="7">
        <v>24</v>
      </c>
      <c r="D104" s="22">
        <v>4.46</v>
      </c>
      <c r="E104" s="8">
        <v>0.89</v>
      </c>
      <c r="F104" s="7">
        <v>1</v>
      </c>
      <c r="G104" s="7">
        <v>4</v>
      </c>
      <c r="H104" s="7"/>
      <c r="I104" s="7"/>
      <c r="J104" s="7"/>
      <c r="K104" s="7"/>
      <c r="L104" s="7">
        <v>2</v>
      </c>
      <c r="M104" s="7">
        <v>8</v>
      </c>
      <c r="N104" s="7">
        <v>4</v>
      </c>
      <c r="O104" s="7">
        <v>17</v>
      </c>
      <c r="P104" s="7">
        <v>17</v>
      </c>
      <c r="Q104" s="7">
        <v>71</v>
      </c>
    </row>
    <row r="105" spans="1:17">
      <c r="A105" s="5" t="s">
        <v>12</v>
      </c>
      <c r="B105" s="5" t="s">
        <v>17</v>
      </c>
      <c r="C105" s="5">
        <v>24</v>
      </c>
      <c r="D105" s="21">
        <v>4.54</v>
      </c>
      <c r="E105" s="6">
        <v>0.91</v>
      </c>
      <c r="F105" s="5">
        <v>1</v>
      </c>
      <c r="G105" s="5">
        <v>4</v>
      </c>
      <c r="H105" s="5"/>
      <c r="I105" s="5"/>
      <c r="J105" s="5"/>
      <c r="K105" s="5"/>
      <c r="L105" s="5">
        <v>2</v>
      </c>
      <c r="M105" s="5">
        <v>8</v>
      </c>
      <c r="N105" s="5">
        <v>2</v>
      </c>
      <c r="O105" s="5">
        <v>8</v>
      </c>
      <c r="P105" s="5">
        <v>19</v>
      </c>
      <c r="Q105" s="5">
        <v>79</v>
      </c>
    </row>
    <row r="106" spans="1:17">
      <c r="A106" s="7" t="s">
        <v>12</v>
      </c>
      <c r="B106" s="7" t="s">
        <v>18</v>
      </c>
      <c r="C106" s="7">
        <v>24</v>
      </c>
      <c r="D106" s="22">
        <v>4.42</v>
      </c>
      <c r="E106" s="8">
        <v>0.88</v>
      </c>
      <c r="F106" s="7">
        <v>1</v>
      </c>
      <c r="G106" s="7">
        <v>4</v>
      </c>
      <c r="H106" s="7"/>
      <c r="I106" s="7"/>
      <c r="J106" s="7"/>
      <c r="K106" s="7"/>
      <c r="L106" s="7">
        <v>2</v>
      </c>
      <c r="M106" s="7">
        <v>8</v>
      </c>
      <c r="N106" s="7">
        <v>5</v>
      </c>
      <c r="O106" s="7">
        <v>21</v>
      </c>
      <c r="P106" s="7">
        <v>16</v>
      </c>
      <c r="Q106" s="7">
        <v>67</v>
      </c>
    </row>
    <row r="107" spans="1:17">
      <c r="A107" s="5" t="s">
        <v>12</v>
      </c>
      <c r="B107" s="5" t="s">
        <v>19</v>
      </c>
      <c r="C107" s="5">
        <v>24</v>
      </c>
      <c r="D107" s="21">
        <v>4.5</v>
      </c>
      <c r="E107" s="6">
        <v>0.9</v>
      </c>
      <c r="F107" s="5">
        <v>1</v>
      </c>
      <c r="G107" s="5">
        <v>4</v>
      </c>
      <c r="H107" s="5"/>
      <c r="I107" s="5"/>
      <c r="J107" s="5"/>
      <c r="K107" s="5"/>
      <c r="L107" s="5">
        <v>1</v>
      </c>
      <c r="M107" s="5">
        <v>4</v>
      </c>
      <c r="N107" s="5">
        <v>5</v>
      </c>
      <c r="O107" s="5">
        <v>21</v>
      </c>
      <c r="P107" s="5">
        <v>17</v>
      </c>
      <c r="Q107" s="5">
        <v>71</v>
      </c>
    </row>
    <row r="108" spans="1:17">
      <c r="A108" s="7" t="s">
        <v>12</v>
      </c>
      <c r="B108" s="7" t="s">
        <v>20</v>
      </c>
      <c r="C108" s="7">
        <v>24</v>
      </c>
      <c r="D108" s="22">
        <v>4.5</v>
      </c>
      <c r="E108" s="8">
        <v>0.9</v>
      </c>
      <c r="F108" s="7">
        <v>1</v>
      </c>
      <c r="G108" s="7">
        <v>4</v>
      </c>
      <c r="H108" s="7"/>
      <c r="I108" s="7"/>
      <c r="J108" s="7"/>
      <c r="K108" s="7"/>
      <c r="L108" s="7">
        <v>2</v>
      </c>
      <c r="M108" s="7">
        <v>8</v>
      </c>
      <c r="N108" s="7">
        <v>3</v>
      </c>
      <c r="O108" s="7">
        <v>13</v>
      </c>
      <c r="P108" s="7">
        <v>18</v>
      </c>
      <c r="Q108" s="7">
        <v>75</v>
      </c>
    </row>
    <row r="109" spans="1:17">
      <c r="A109" s="5" t="s">
        <v>12</v>
      </c>
      <c r="B109" s="5" t="s">
        <v>21</v>
      </c>
      <c r="C109" s="5">
        <v>24</v>
      </c>
      <c r="D109" s="21">
        <v>4.42</v>
      </c>
      <c r="E109" s="6">
        <v>0.88</v>
      </c>
      <c r="F109" s="5">
        <v>1</v>
      </c>
      <c r="G109" s="5">
        <v>4</v>
      </c>
      <c r="H109" s="5"/>
      <c r="I109" s="5"/>
      <c r="J109" s="5"/>
      <c r="K109" s="5"/>
      <c r="L109" s="5">
        <v>2</v>
      </c>
      <c r="M109" s="5">
        <v>8</v>
      </c>
      <c r="N109" s="5">
        <v>5</v>
      </c>
      <c r="O109" s="5">
        <v>21</v>
      </c>
      <c r="P109" s="5">
        <v>16</v>
      </c>
      <c r="Q109" s="5">
        <v>67</v>
      </c>
    </row>
    <row r="110" spans="1:17">
      <c r="A110" s="7" t="s">
        <v>12</v>
      </c>
      <c r="B110" s="7" t="s">
        <v>22</v>
      </c>
      <c r="C110" s="7">
        <v>24</v>
      </c>
      <c r="D110" s="22">
        <v>4.54</v>
      </c>
      <c r="E110" s="8">
        <v>0.91</v>
      </c>
      <c r="F110" s="7">
        <v>1</v>
      </c>
      <c r="G110" s="7">
        <v>4</v>
      </c>
      <c r="H110" s="7"/>
      <c r="I110" s="7"/>
      <c r="J110" s="7"/>
      <c r="K110" s="7"/>
      <c r="L110" s="7">
        <v>1</v>
      </c>
      <c r="M110" s="7">
        <v>4</v>
      </c>
      <c r="N110" s="7">
        <v>4</v>
      </c>
      <c r="O110" s="7">
        <v>17</v>
      </c>
      <c r="P110" s="7">
        <v>18</v>
      </c>
      <c r="Q110" s="7">
        <v>75</v>
      </c>
    </row>
    <row r="111" spans="1:17">
      <c r="A111" s="5" t="s">
        <v>12</v>
      </c>
      <c r="B111" s="5" t="s">
        <v>23</v>
      </c>
      <c r="C111" s="5">
        <v>24</v>
      </c>
      <c r="D111" s="21">
        <v>4.38</v>
      </c>
      <c r="E111" s="6">
        <v>0.88</v>
      </c>
      <c r="F111" s="5">
        <v>1</v>
      </c>
      <c r="G111" s="5">
        <v>4</v>
      </c>
      <c r="H111" s="5"/>
      <c r="I111" s="5"/>
      <c r="J111" s="5"/>
      <c r="K111" s="5"/>
      <c r="L111" s="5">
        <v>2</v>
      </c>
      <c r="M111" s="5">
        <v>8</v>
      </c>
      <c r="N111" s="5">
        <v>6</v>
      </c>
      <c r="O111" s="5">
        <v>25</v>
      </c>
      <c r="P111" s="5">
        <v>15</v>
      </c>
      <c r="Q111" s="5">
        <v>63</v>
      </c>
    </row>
    <row r="112" spans="1:17">
      <c r="A112" s="7" t="s">
        <v>12</v>
      </c>
      <c r="B112" s="7" t="s">
        <v>24</v>
      </c>
      <c r="C112" s="7">
        <v>24</v>
      </c>
      <c r="D112" s="22">
        <v>4.58</v>
      </c>
      <c r="E112" s="8">
        <v>0.92</v>
      </c>
      <c r="F112" s="7"/>
      <c r="G112" s="7"/>
      <c r="H112" s="7"/>
      <c r="I112" s="7"/>
      <c r="J112" s="7"/>
      <c r="K112" s="7"/>
      <c r="L112" s="7">
        <v>1</v>
      </c>
      <c r="M112" s="7">
        <v>4</v>
      </c>
      <c r="N112" s="7">
        <v>8</v>
      </c>
      <c r="O112" s="7">
        <v>33</v>
      </c>
      <c r="P112" s="7">
        <v>15</v>
      </c>
      <c r="Q112" s="7">
        <v>63</v>
      </c>
    </row>
    <row r="113" spans="1:17">
      <c r="A113" s="5" t="s">
        <v>12</v>
      </c>
      <c r="B113" s="5" t="s">
        <v>25</v>
      </c>
      <c r="C113" s="5">
        <v>24</v>
      </c>
      <c r="D113" s="21">
        <v>4.5</v>
      </c>
      <c r="E113" s="6">
        <v>0.9</v>
      </c>
      <c r="F113" s="5"/>
      <c r="G113" s="5"/>
      <c r="H113" s="5"/>
      <c r="I113" s="5"/>
      <c r="J113" s="5"/>
      <c r="K113" s="5"/>
      <c r="L113" s="5">
        <v>2</v>
      </c>
      <c r="M113" s="5">
        <v>8</v>
      </c>
      <c r="N113" s="5">
        <v>8</v>
      </c>
      <c r="O113" s="5">
        <v>33</v>
      </c>
      <c r="P113" s="5">
        <v>14</v>
      </c>
      <c r="Q113" s="5">
        <v>58</v>
      </c>
    </row>
    <row r="114" spans="1:17">
      <c r="A114" s="7" t="s">
        <v>12</v>
      </c>
      <c r="B114" s="7" t="s">
        <v>26</v>
      </c>
      <c r="C114" s="7">
        <v>24</v>
      </c>
      <c r="D114" s="22">
        <v>4.46</v>
      </c>
      <c r="E114" s="8">
        <v>0.89</v>
      </c>
      <c r="F114" s="7">
        <v>1</v>
      </c>
      <c r="G114" s="7">
        <v>4</v>
      </c>
      <c r="H114" s="7"/>
      <c r="I114" s="7"/>
      <c r="J114" s="7"/>
      <c r="K114" s="7"/>
      <c r="L114" s="7">
        <v>1</v>
      </c>
      <c r="M114" s="7">
        <v>4</v>
      </c>
      <c r="N114" s="7">
        <v>6</v>
      </c>
      <c r="O114" s="7">
        <v>25</v>
      </c>
      <c r="P114" s="7">
        <v>16</v>
      </c>
      <c r="Q114" s="7">
        <v>67</v>
      </c>
    </row>
    <row r="115" spans="1:17">
      <c r="A115" s="5" t="s">
        <v>12</v>
      </c>
      <c r="B115" s="5" t="s">
        <v>27</v>
      </c>
      <c r="C115" s="5">
        <v>24</v>
      </c>
      <c r="D115" s="21">
        <v>4.63</v>
      </c>
      <c r="E115" s="6">
        <v>0.92</v>
      </c>
      <c r="F115" s="5"/>
      <c r="G115" s="5"/>
      <c r="H115" s="5"/>
      <c r="I115" s="5"/>
      <c r="J115" s="5"/>
      <c r="K115" s="5"/>
      <c r="L115" s="5">
        <v>2</v>
      </c>
      <c r="M115" s="5">
        <v>8</v>
      </c>
      <c r="N115" s="5">
        <v>5</v>
      </c>
      <c r="O115" s="5">
        <v>21</v>
      </c>
      <c r="P115" s="5">
        <v>17</v>
      </c>
      <c r="Q115" s="5">
        <v>71</v>
      </c>
    </row>
    <row r="116" spans="1:17">
      <c r="A116" s="7" t="s">
        <v>12</v>
      </c>
      <c r="B116" s="7" t="s">
        <v>28</v>
      </c>
      <c r="C116" s="7">
        <v>24</v>
      </c>
      <c r="D116" s="22">
        <v>4.42</v>
      </c>
      <c r="E116" s="8">
        <v>0.88</v>
      </c>
      <c r="F116" s="7">
        <v>1</v>
      </c>
      <c r="G116" s="7">
        <v>4</v>
      </c>
      <c r="H116" s="7"/>
      <c r="I116" s="7"/>
      <c r="J116" s="7"/>
      <c r="K116" s="7"/>
      <c r="L116" s="7">
        <v>1</v>
      </c>
      <c r="M116" s="7">
        <v>4</v>
      </c>
      <c r="N116" s="7">
        <v>7</v>
      </c>
      <c r="O116" s="7">
        <v>29</v>
      </c>
      <c r="P116" s="7">
        <v>15</v>
      </c>
      <c r="Q116" s="7">
        <v>63</v>
      </c>
    </row>
    <row r="117" spans="1:17">
      <c r="A117" s="5" t="s">
        <v>12</v>
      </c>
      <c r="B117" s="5" t="s">
        <v>29</v>
      </c>
      <c r="C117" s="5">
        <v>24</v>
      </c>
      <c r="D117" s="21">
        <v>4.38</v>
      </c>
      <c r="E117" s="6">
        <v>0.88</v>
      </c>
      <c r="F117" s="5">
        <v>1</v>
      </c>
      <c r="G117" s="5">
        <v>4</v>
      </c>
      <c r="H117" s="5"/>
      <c r="I117" s="5"/>
      <c r="J117" s="5"/>
      <c r="K117" s="5"/>
      <c r="L117" s="5">
        <v>2</v>
      </c>
      <c r="M117" s="5">
        <v>8</v>
      </c>
      <c r="N117" s="5">
        <v>6</v>
      </c>
      <c r="O117" s="5">
        <v>25</v>
      </c>
      <c r="P117" s="5">
        <v>15</v>
      </c>
      <c r="Q117" s="5">
        <v>63</v>
      </c>
    </row>
    <row r="118" spans="1:17">
      <c r="A118" s="7" t="s">
        <v>12</v>
      </c>
      <c r="B118" s="7" t="s">
        <v>30</v>
      </c>
      <c r="C118" s="7">
        <v>24</v>
      </c>
      <c r="D118" s="22">
        <v>4.38</v>
      </c>
      <c r="E118" s="8">
        <v>0.88</v>
      </c>
      <c r="F118" s="7">
        <v>1</v>
      </c>
      <c r="G118" s="7">
        <v>4</v>
      </c>
      <c r="H118" s="7"/>
      <c r="I118" s="7"/>
      <c r="J118" s="7"/>
      <c r="K118" s="7"/>
      <c r="L118" s="7">
        <v>2</v>
      </c>
      <c r="M118" s="7">
        <v>8</v>
      </c>
      <c r="N118" s="7">
        <v>6</v>
      </c>
      <c r="O118" s="7">
        <v>25</v>
      </c>
      <c r="P118" s="7">
        <v>15</v>
      </c>
      <c r="Q118" s="7">
        <v>63</v>
      </c>
    </row>
    <row r="119" spans="1:17">
      <c r="A119" s="5" t="s">
        <v>12</v>
      </c>
      <c r="B119" s="5" t="s">
        <v>31</v>
      </c>
      <c r="C119" s="5">
        <v>24</v>
      </c>
      <c r="D119" s="21">
        <v>4.46</v>
      </c>
      <c r="E119" s="6">
        <v>0.89</v>
      </c>
      <c r="F119" s="5">
        <v>1</v>
      </c>
      <c r="G119" s="5">
        <v>4</v>
      </c>
      <c r="H119" s="5"/>
      <c r="I119" s="5"/>
      <c r="J119" s="5"/>
      <c r="K119" s="5"/>
      <c r="L119" s="5">
        <v>2</v>
      </c>
      <c r="M119" s="5">
        <v>8</v>
      </c>
      <c r="N119" s="5">
        <v>4</v>
      </c>
      <c r="O119" s="5">
        <v>17</v>
      </c>
      <c r="P119" s="5">
        <v>17</v>
      </c>
      <c r="Q119" s="5">
        <v>71</v>
      </c>
    </row>
    <row r="120" spans="1:17">
      <c r="A120" s="7" t="s">
        <v>12</v>
      </c>
      <c r="B120" s="7" t="s">
        <v>32</v>
      </c>
      <c r="C120" s="7">
        <v>24</v>
      </c>
      <c r="D120" s="22">
        <v>4.54</v>
      </c>
      <c r="E120" s="8">
        <v>0.91</v>
      </c>
      <c r="F120" s="7"/>
      <c r="G120" s="7"/>
      <c r="H120" s="7"/>
      <c r="I120" s="7"/>
      <c r="J120" s="7"/>
      <c r="K120" s="7"/>
      <c r="L120" s="7">
        <v>3</v>
      </c>
      <c r="M120" s="7">
        <v>13</v>
      </c>
      <c r="N120" s="7">
        <v>5</v>
      </c>
      <c r="O120" s="7">
        <v>21</v>
      </c>
      <c r="P120" s="7">
        <v>16</v>
      </c>
      <c r="Q120" s="7">
        <v>67</v>
      </c>
    </row>
    <row r="121" spans="1:17">
      <c r="A121" s="5" t="s">
        <v>12</v>
      </c>
      <c r="B121" s="5" t="s">
        <v>33</v>
      </c>
      <c r="C121" s="5">
        <v>24</v>
      </c>
      <c r="D121" s="21">
        <v>4.33</v>
      </c>
      <c r="E121" s="6">
        <v>0.87</v>
      </c>
      <c r="F121" s="5">
        <v>1</v>
      </c>
      <c r="G121" s="5">
        <v>4</v>
      </c>
      <c r="H121" s="5"/>
      <c r="I121" s="5"/>
      <c r="J121" s="5"/>
      <c r="K121" s="5"/>
      <c r="L121" s="5">
        <v>3</v>
      </c>
      <c r="M121" s="5">
        <v>13</v>
      </c>
      <c r="N121" s="5">
        <v>5</v>
      </c>
      <c r="O121" s="5">
        <v>21</v>
      </c>
      <c r="P121" s="5">
        <v>15</v>
      </c>
      <c r="Q121" s="5">
        <v>63</v>
      </c>
    </row>
    <row r="122" spans="1:17">
      <c r="A122" s="7" t="s">
        <v>12</v>
      </c>
      <c r="B122" s="7" t="s">
        <v>34</v>
      </c>
      <c r="C122" s="7">
        <v>24</v>
      </c>
      <c r="D122" s="22">
        <v>4.29</v>
      </c>
      <c r="E122" s="8">
        <v>0.86</v>
      </c>
      <c r="F122" s="7">
        <v>1</v>
      </c>
      <c r="G122" s="7">
        <v>4</v>
      </c>
      <c r="H122" s="7"/>
      <c r="I122" s="7"/>
      <c r="J122" s="7"/>
      <c r="K122" s="7"/>
      <c r="L122" s="7">
        <v>3</v>
      </c>
      <c r="M122" s="7">
        <v>13</v>
      </c>
      <c r="N122" s="7">
        <v>6</v>
      </c>
      <c r="O122" s="7">
        <v>25</v>
      </c>
      <c r="P122" s="7">
        <v>14</v>
      </c>
      <c r="Q122" s="7">
        <v>58</v>
      </c>
    </row>
    <row r="123" spans="1:17">
      <c r="A123" s="5" t="s">
        <v>12</v>
      </c>
      <c r="B123" s="5" t="s">
        <v>35</v>
      </c>
      <c r="C123" s="5">
        <v>24</v>
      </c>
      <c r="D123" s="21">
        <v>4.33</v>
      </c>
      <c r="E123" s="6">
        <v>0.87</v>
      </c>
      <c r="F123" s="5">
        <v>1</v>
      </c>
      <c r="G123" s="5">
        <v>4</v>
      </c>
      <c r="H123" s="5"/>
      <c r="I123" s="5"/>
      <c r="J123" s="5"/>
      <c r="K123" s="5"/>
      <c r="L123" s="5">
        <v>1</v>
      </c>
      <c r="M123" s="5">
        <v>4</v>
      </c>
      <c r="N123" s="5">
        <v>9</v>
      </c>
      <c r="O123" s="5">
        <v>38</v>
      </c>
      <c r="P123" s="5">
        <v>13</v>
      </c>
      <c r="Q123" s="5">
        <v>54</v>
      </c>
    </row>
    <row r="124" spans="1:17">
      <c r="A124" s="7" t="s">
        <v>12</v>
      </c>
      <c r="B124" s="7" t="s">
        <v>36</v>
      </c>
      <c r="C124" s="7">
        <v>24</v>
      </c>
      <c r="D124" s="22">
        <v>4.5</v>
      </c>
      <c r="E124" s="8">
        <v>0.9</v>
      </c>
      <c r="F124" s="7">
        <v>1</v>
      </c>
      <c r="G124" s="7">
        <v>4</v>
      </c>
      <c r="H124" s="7"/>
      <c r="I124" s="7"/>
      <c r="J124" s="7"/>
      <c r="K124" s="7"/>
      <c r="L124" s="7"/>
      <c r="M124" s="7"/>
      <c r="N124" s="7">
        <v>7</v>
      </c>
      <c r="O124" s="7">
        <v>29</v>
      </c>
      <c r="P124" s="7">
        <v>16</v>
      </c>
      <c r="Q124" s="7">
        <v>67</v>
      </c>
    </row>
    <row r="125" spans="1:17">
      <c r="A125" s="5" t="s">
        <v>12</v>
      </c>
      <c r="B125" s="5" t="s">
        <v>37</v>
      </c>
      <c r="C125" s="5">
        <v>24</v>
      </c>
      <c r="D125" s="21">
        <v>4.46</v>
      </c>
      <c r="E125" s="6">
        <v>0.89</v>
      </c>
      <c r="F125" s="5">
        <v>1</v>
      </c>
      <c r="G125" s="5">
        <v>4</v>
      </c>
      <c r="H125" s="5"/>
      <c r="I125" s="5"/>
      <c r="J125" s="5"/>
      <c r="K125" s="5"/>
      <c r="L125" s="5">
        <v>2</v>
      </c>
      <c r="M125" s="5">
        <v>8</v>
      </c>
      <c r="N125" s="5">
        <v>4</v>
      </c>
      <c r="O125" s="5">
        <v>17</v>
      </c>
      <c r="P125" s="5">
        <v>17</v>
      </c>
      <c r="Q125" s="5">
        <v>71</v>
      </c>
    </row>
    <row r="126" spans="1:17">
      <c r="A126" s="7" t="s">
        <v>12</v>
      </c>
      <c r="B126" s="7" t="s">
        <v>38</v>
      </c>
      <c r="C126" s="7">
        <v>24</v>
      </c>
      <c r="D126" s="22">
        <v>4.42</v>
      </c>
      <c r="E126" s="8">
        <v>0.88</v>
      </c>
      <c r="F126" s="7">
        <v>1</v>
      </c>
      <c r="G126" s="7">
        <v>4</v>
      </c>
      <c r="H126" s="7"/>
      <c r="I126" s="7"/>
      <c r="J126" s="7"/>
      <c r="K126" s="7"/>
      <c r="L126" s="7">
        <v>3</v>
      </c>
      <c r="M126" s="7">
        <v>13</v>
      </c>
      <c r="N126" s="7">
        <v>3</v>
      </c>
      <c r="O126" s="7">
        <v>13</v>
      </c>
      <c r="P126" s="7">
        <v>17</v>
      </c>
      <c r="Q126" s="7">
        <v>71</v>
      </c>
    </row>
    <row r="127" spans="1:17">
      <c r="A127" s="5" t="s">
        <v>12</v>
      </c>
      <c r="B127" s="5" t="s">
        <v>39</v>
      </c>
      <c r="C127" s="5">
        <v>24</v>
      </c>
      <c r="D127" s="21">
        <v>4.46</v>
      </c>
      <c r="E127" s="6">
        <v>0.89</v>
      </c>
      <c r="F127" s="5">
        <v>1</v>
      </c>
      <c r="G127" s="5">
        <v>4</v>
      </c>
      <c r="H127" s="5"/>
      <c r="I127" s="5"/>
      <c r="J127" s="5"/>
      <c r="K127" s="5"/>
      <c r="L127" s="5">
        <v>2</v>
      </c>
      <c r="M127" s="5">
        <v>8</v>
      </c>
      <c r="N127" s="5">
        <v>4</v>
      </c>
      <c r="O127" s="5">
        <v>17</v>
      </c>
      <c r="P127" s="5">
        <v>17</v>
      </c>
      <c r="Q127" s="5">
        <v>71</v>
      </c>
    </row>
    <row r="128" spans="1:17">
      <c r="A128" s="7" t="s">
        <v>12</v>
      </c>
      <c r="B128" s="7" t="s">
        <v>40</v>
      </c>
      <c r="C128" s="7">
        <v>24</v>
      </c>
      <c r="D128" s="22">
        <v>4.63</v>
      </c>
      <c r="E128" s="8">
        <v>0.92</v>
      </c>
      <c r="F128" s="7"/>
      <c r="G128" s="7"/>
      <c r="H128" s="7"/>
      <c r="I128" s="7"/>
      <c r="J128" s="7"/>
      <c r="K128" s="7"/>
      <c r="L128" s="7">
        <v>2</v>
      </c>
      <c r="M128" s="7">
        <v>8</v>
      </c>
      <c r="N128" s="7">
        <v>5</v>
      </c>
      <c r="O128" s="7">
        <v>21</v>
      </c>
      <c r="P128" s="7">
        <v>17</v>
      </c>
      <c r="Q128" s="7">
        <v>71</v>
      </c>
    </row>
    <row r="129" spans="1:18">
      <c r="A129" s="5" t="s">
        <v>12</v>
      </c>
      <c r="B129" s="5" t="s">
        <v>41</v>
      </c>
      <c r="C129" s="5">
        <v>24</v>
      </c>
      <c r="D129" s="21">
        <v>4.63</v>
      </c>
      <c r="E129" s="6">
        <v>0.92</v>
      </c>
      <c r="F129" s="5"/>
      <c r="G129" s="5"/>
      <c r="H129" s="5"/>
      <c r="I129" s="5"/>
      <c r="J129" s="5"/>
      <c r="K129" s="5"/>
      <c r="L129" s="5">
        <v>2</v>
      </c>
      <c r="M129" s="5">
        <v>8</v>
      </c>
      <c r="N129" s="5">
        <v>5</v>
      </c>
      <c r="O129" s="5">
        <v>21</v>
      </c>
      <c r="P129" s="5">
        <v>17</v>
      </c>
      <c r="Q129" s="5">
        <v>71</v>
      </c>
    </row>
    <row r="130" spans="1:18">
      <c r="A130" s="7" t="s">
        <v>12</v>
      </c>
      <c r="B130" s="7" t="s">
        <v>42</v>
      </c>
      <c r="C130" s="7">
        <v>24</v>
      </c>
      <c r="D130" s="22">
        <v>4.46</v>
      </c>
      <c r="E130" s="8">
        <v>0.89</v>
      </c>
      <c r="F130" s="7">
        <v>1</v>
      </c>
      <c r="G130" s="7">
        <v>4</v>
      </c>
      <c r="H130" s="7"/>
      <c r="I130" s="7"/>
      <c r="J130" s="7"/>
      <c r="K130" s="7"/>
      <c r="L130" s="7">
        <v>1</v>
      </c>
      <c r="M130" s="7">
        <v>4</v>
      </c>
      <c r="N130" s="7">
        <v>6</v>
      </c>
      <c r="O130" s="7">
        <v>25</v>
      </c>
      <c r="P130" s="7">
        <v>16</v>
      </c>
      <c r="Q130" s="7">
        <v>67</v>
      </c>
    </row>
    <row r="131" spans="1:18">
      <c r="A131" s="5" t="s">
        <v>12</v>
      </c>
      <c r="B131" s="5" t="s">
        <v>43</v>
      </c>
      <c r="C131" s="5">
        <v>24</v>
      </c>
      <c r="D131" s="21">
        <v>4.46</v>
      </c>
      <c r="E131" s="6">
        <v>0.89</v>
      </c>
      <c r="F131" s="5">
        <v>1</v>
      </c>
      <c r="G131" s="5">
        <v>4</v>
      </c>
      <c r="H131" s="5"/>
      <c r="I131" s="5"/>
      <c r="J131" s="5"/>
      <c r="K131" s="5"/>
      <c r="L131" s="5">
        <v>3</v>
      </c>
      <c r="M131" s="5">
        <v>13</v>
      </c>
      <c r="N131" s="5">
        <v>2</v>
      </c>
      <c r="O131" s="5">
        <v>8</v>
      </c>
      <c r="P131" s="5">
        <v>18</v>
      </c>
      <c r="Q131" s="5">
        <v>75</v>
      </c>
    </row>
    <row r="132" spans="1:18">
      <c r="A132" s="7" t="s">
        <v>12</v>
      </c>
      <c r="B132" s="7" t="s">
        <v>44</v>
      </c>
      <c r="C132" s="7">
        <v>24</v>
      </c>
      <c r="D132" s="22">
        <v>4.5</v>
      </c>
      <c r="E132" s="8">
        <v>0.9</v>
      </c>
      <c r="F132" s="7">
        <v>1</v>
      </c>
      <c r="G132" s="7">
        <v>4</v>
      </c>
      <c r="H132" s="7"/>
      <c r="I132" s="7"/>
      <c r="J132" s="7"/>
      <c r="K132" s="7"/>
      <c r="L132" s="7">
        <v>1</v>
      </c>
      <c r="M132" s="7">
        <v>4</v>
      </c>
      <c r="N132" s="7">
        <v>5</v>
      </c>
      <c r="O132" s="7">
        <v>21</v>
      </c>
      <c r="P132" s="7">
        <v>17</v>
      </c>
      <c r="Q132" s="7">
        <v>71</v>
      </c>
    </row>
    <row r="133" spans="1:18">
      <c r="A133" s="5" t="s">
        <v>12</v>
      </c>
      <c r="B133" s="5" t="s">
        <v>45</v>
      </c>
      <c r="C133" s="5">
        <v>24</v>
      </c>
      <c r="D133" s="21">
        <v>3.92</v>
      </c>
      <c r="E133" s="6">
        <v>0.78</v>
      </c>
      <c r="F133" s="5">
        <v>3</v>
      </c>
      <c r="G133" s="5">
        <v>13</v>
      </c>
      <c r="H133" s="5"/>
      <c r="I133" s="5"/>
      <c r="J133" s="5"/>
      <c r="K133" s="5"/>
      <c r="L133" s="5">
        <v>3</v>
      </c>
      <c r="M133" s="5">
        <v>13</v>
      </c>
      <c r="N133" s="5">
        <v>5</v>
      </c>
      <c r="O133" s="5">
        <v>21</v>
      </c>
      <c r="P133" s="5">
        <v>13</v>
      </c>
      <c r="Q133" s="5">
        <v>54</v>
      </c>
    </row>
    <row r="134" spans="1:18">
      <c r="A134" s="7" t="s">
        <v>12</v>
      </c>
      <c r="B134" s="7" t="s">
        <v>46</v>
      </c>
      <c r="C134" s="7">
        <v>24</v>
      </c>
      <c r="D134" s="22">
        <v>4.38</v>
      </c>
      <c r="E134" s="8">
        <v>0.88</v>
      </c>
      <c r="F134" s="7">
        <v>1</v>
      </c>
      <c r="G134" s="7">
        <v>4</v>
      </c>
      <c r="H134" s="7"/>
      <c r="I134" s="7"/>
      <c r="J134" s="7"/>
      <c r="K134" s="7"/>
      <c r="L134" s="7">
        <v>4</v>
      </c>
      <c r="M134" s="7">
        <v>17</v>
      </c>
      <c r="N134" s="7">
        <v>2</v>
      </c>
      <c r="O134" s="7">
        <v>8</v>
      </c>
      <c r="P134" s="7">
        <v>17</v>
      </c>
      <c r="Q134" s="7">
        <v>71</v>
      </c>
    </row>
    <row r="135" spans="1:18">
      <c r="A135" s="5" t="s">
        <v>12</v>
      </c>
      <c r="B135" s="5" t="s">
        <v>47</v>
      </c>
      <c r="C135" s="5">
        <v>24</v>
      </c>
      <c r="D135" s="21">
        <v>4.63</v>
      </c>
      <c r="E135" s="6">
        <v>0.92</v>
      </c>
      <c r="F135" s="5"/>
      <c r="G135" s="5"/>
      <c r="H135" s="5"/>
      <c r="I135" s="5"/>
      <c r="J135" s="5"/>
      <c r="K135" s="5"/>
      <c r="L135" s="5">
        <v>3</v>
      </c>
      <c r="M135" s="5">
        <v>13</v>
      </c>
      <c r="N135" s="5">
        <v>3</v>
      </c>
      <c r="O135" s="5">
        <v>13</v>
      </c>
      <c r="P135" s="5">
        <v>18</v>
      </c>
      <c r="Q135" s="5">
        <v>75</v>
      </c>
    </row>
    <row r="136" spans="1:18">
      <c r="A136" s="9" t="s">
        <v>12</v>
      </c>
      <c r="B136" s="9" t="s">
        <v>48</v>
      </c>
      <c r="C136" s="9">
        <v>24</v>
      </c>
      <c r="D136" s="26">
        <v>4.54</v>
      </c>
      <c r="E136" s="10">
        <v>0.91</v>
      </c>
      <c r="F136" s="9">
        <v>1</v>
      </c>
      <c r="G136" s="9">
        <v>4</v>
      </c>
      <c r="H136" s="9"/>
      <c r="I136" s="9"/>
      <c r="J136" s="9"/>
      <c r="K136" s="9"/>
      <c r="L136" s="9">
        <v>1</v>
      </c>
      <c r="M136" s="9">
        <v>4</v>
      </c>
      <c r="N136" s="9">
        <v>4</v>
      </c>
      <c r="O136" s="9">
        <v>17</v>
      </c>
      <c r="P136" s="9">
        <v>18</v>
      </c>
      <c r="Q136" s="9">
        <v>75</v>
      </c>
    </row>
    <row r="138" spans="1:18">
      <c r="D138" s="28" t="s">
        <v>4</v>
      </c>
      <c r="E138" s="29" t="s">
        <v>5</v>
      </c>
      <c r="F138" s="15" t="s">
        <v>49</v>
      </c>
      <c r="G138" s="15" t="s">
        <v>50</v>
      </c>
      <c r="H138" s="15" t="s">
        <v>51</v>
      </c>
      <c r="I138" s="15" t="s">
        <v>50</v>
      </c>
      <c r="J138" s="15" t="s">
        <v>52</v>
      </c>
      <c r="K138" s="15" t="s">
        <v>50</v>
      </c>
      <c r="L138" s="15" t="s">
        <v>53</v>
      </c>
      <c r="M138" s="15" t="s">
        <v>50</v>
      </c>
      <c r="N138" s="15" t="s">
        <v>54</v>
      </c>
      <c r="O138" s="15" t="s">
        <v>50</v>
      </c>
      <c r="P138" s="15" t="s">
        <v>55</v>
      </c>
      <c r="Q138" s="15" t="s">
        <v>50</v>
      </c>
      <c r="R138" s="14"/>
    </row>
    <row r="139" spans="1:18">
      <c r="D139" s="13">
        <f>AVERAGE(D101:D136)</f>
        <v>4.4574999999999996</v>
      </c>
      <c r="E139" s="16">
        <f>AVERAGE(E101:E136)</f>
        <v>0.89083333333333359</v>
      </c>
      <c r="F139" s="14"/>
      <c r="G139" s="16">
        <f>AVERAGE(G101:G136)*0.01</f>
        <v>4.3214285714285712E-2</v>
      </c>
      <c r="H139" s="14"/>
      <c r="I139" s="16" t="e">
        <f>AVERAGE(I101:I136)*0.01</f>
        <v>#DIV/0!</v>
      </c>
      <c r="J139" s="14"/>
      <c r="K139" s="16" t="e">
        <f>AVERAGE(K101:K136)*0.01</f>
        <v>#DIV/0!</v>
      </c>
      <c r="L139" s="14"/>
      <c r="M139" s="16">
        <f>AVERAGE(M101:M136)*0.01</f>
        <v>8.142857142857142E-2</v>
      </c>
      <c r="N139" s="14"/>
      <c r="O139" s="16">
        <f>AVERAGE(O101:O136)*0.01</f>
        <v>0.21166666666666667</v>
      </c>
      <c r="P139" s="14"/>
      <c r="Q139" s="16">
        <f>AVERAGE(Q101:Q136)*0.01</f>
        <v>0.67666666666666675</v>
      </c>
      <c r="R139" s="14" t="s">
        <v>56</v>
      </c>
    </row>
    <row r="140" spans="1:18">
      <c r="D140" s="13">
        <f>MIN(D101:D136)</f>
        <v>3.92</v>
      </c>
      <c r="E140" s="16">
        <f>MIN(E101:E136)</f>
        <v>0.78</v>
      </c>
      <c r="F140" s="14"/>
      <c r="G140" s="16">
        <f>MIN(G101:G136)*0.01</f>
        <v>0.04</v>
      </c>
      <c r="H140" s="14"/>
      <c r="I140" s="16">
        <f>MIN(I101:I136)*0.01</f>
        <v>0</v>
      </c>
      <c r="J140" s="14"/>
      <c r="K140" s="16">
        <f>MIN(K101:K136)*0.01</f>
        <v>0</v>
      </c>
      <c r="L140" s="14"/>
      <c r="M140" s="16">
        <f>MIN(M101:M136)*0.01</f>
        <v>0.04</v>
      </c>
      <c r="N140" s="14"/>
      <c r="O140" s="16">
        <f>MIN(O101:O136)*0.01</f>
        <v>0.08</v>
      </c>
      <c r="P140" s="14"/>
      <c r="Q140" s="16">
        <f>MIN(Q101:Q136)*0.01</f>
        <v>0.54</v>
      </c>
      <c r="R140" s="14" t="s">
        <v>57</v>
      </c>
    </row>
    <row r="141" spans="1:18">
      <c r="D141" s="13">
        <f>MAX(D101:D136)</f>
        <v>4.67</v>
      </c>
      <c r="E141" s="16">
        <f>MAX(E101:E136)</f>
        <v>0.93</v>
      </c>
      <c r="F141" s="14"/>
      <c r="G141" s="16">
        <f>MAX(G101:G136)*0.01</f>
        <v>0.13</v>
      </c>
      <c r="H141" s="14"/>
      <c r="I141" s="16">
        <f>MAX(I101:I136)*0.01</f>
        <v>0</v>
      </c>
      <c r="J141" s="14"/>
      <c r="K141" s="16">
        <f>MAX(K101:K136)*0.01</f>
        <v>0</v>
      </c>
      <c r="L141" s="14"/>
      <c r="M141" s="16">
        <f>MAX(M101:M136)*0.01</f>
        <v>0.17</v>
      </c>
      <c r="N141" s="14"/>
      <c r="O141" s="16">
        <f>MAX(O101:O136)*0.01</f>
        <v>0.38</v>
      </c>
      <c r="P141" s="14"/>
      <c r="Q141" s="16">
        <f>MAX(Q101:Q136)*0.01</f>
        <v>0.79</v>
      </c>
      <c r="R141" s="14" t="s">
        <v>58</v>
      </c>
    </row>
    <row r="142" spans="1:18">
      <c r="D142" s="13"/>
      <c r="E142" s="16"/>
      <c r="F142" s="14">
        <f>SUM(F101:F136)</f>
        <v>30</v>
      </c>
      <c r="G142" s="16"/>
      <c r="H142" s="14">
        <f>SUM(H101:H136)</f>
        <v>0</v>
      </c>
      <c r="I142" s="16"/>
      <c r="J142" s="14">
        <f>SUM(J101:J136)</f>
        <v>0</v>
      </c>
      <c r="K142" s="16"/>
      <c r="L142" s="14">
        <f>SUM(L101:L136)</f>
        <v>69</v>
      </c>
      <c r="M142" s="16"/>
      <c r="N142" s="14">
        <f>SUM(N101:N136)</f>
        <v>182</v>
      </c>
      <c r="O142" s="16"/>
      <c r="P142" s="14">
        <f>SUM(P101:P136)</f>
        <v>583</v>
      </c>
      <c r="Q142" s="16"/>
      <c r="R142" s="14" t="s">
        <v>59</v>
      </c>
    </row>
  </sheetData>
  <mergeCells count="24">
    <mergeCell ref="A99:P99"/>
    <mergeCell ref="F100:G100"/>
    <mergeCell ref="H100:I100"/>
    <mergeCell ref="J100:K100"/>
    <mergeCell ref="L100:M100"/>
    <mergeCell ref="N100:O100"/>
    <mergeCell ref="P100:Q100"/>
    <mergeCell ref="A52:P52"/>
    <mergeCell ref="F53:G53"/>
    <mergeCell ref="H53:I53"/>
    <mergeCell ref="J53:K53"/>
    <mergeCell ref="L53:M53"/>
    <mergeCell ref="N53:O53"/>
    <mergeCell ref="P53:Q53"/>
    <mergeCell ref="A47:F47"/>
    <mergeCell ref="F48:G48"/>
    <mergeCell ref="A49:H49"/>
    <mergeCell ref="A1:P1"/>
    <mergeCell ref="F2:G2"/>
    <mergeCell ref="H2:I2"/>
    <mergeCell ref="J2:K2"/>
    <mergeCell ref="L2:M2"/>
    <mergeCell ref="N2:O2"/>
    <mergeCell ref="P2:Q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Kelli Norman</cp:lastModifiedBy>
  <cp:revision/>
  <dcterms:created xsi:type="dcterms:W3CDTF">2021-03-22T19:14:59Z</dcterms:created>
  <dcterms:modified xsi:type="dcterms:W3CDTF">2021-04-05T15:36:09Z</dcterms:modified>
  <cp:category/>
  <cp:contentStatus/>
</cp:coreProperties>
</file>