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30"/>
  <workbookPr defaultThemeVersion="166925"/>
  <xr:revisionPtr revIDLastSave="76" documentId="11_E60897F41BE170836B02CE998F75CCDC64E183C8" xr6:coauthVersionLast="46" xr6:coauthVersionMax="46" xr10:uidLastSave="{60D3AA3F-6D63-4A92-8FB9-2EF657E57351}"/>
  <bookViews>
    <workbookView xWindow="240" yWindow="105" windowWidth="14805" windowHeight="801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" l="1"/>
  <c r="Q12" i="1"/>
  <c r="Q11" i="1"/>
  <c r="Q10" i="1"/>
  <c r="N13" i="1"/>
  <c r="O12" i="1"/>
  <c r="O11" i="1"/>
  <c r="O10" i="1"/>
  <c r="L13" i="1"/>
  <c r="M12" i="1"/>
  <c r="M11" i="1"/>
  <c r="M10" i="1"/>
  <c r="J13" i="1"/>
  <c r="K12" i="1"/>
  <c r="K11" i="1"/>
  <c r="K10" i="1"/>
  <c r="H13" i="1"/>
  <c r="I12" i="1"/>
  <c r="I11" i="1"/>
  <c r="I10" i="1"/>
  <c r="G12" i="1"/>
  <c r="G11" i="1"/>
  <c r="G10" i="1"/>
  <c r="F13" i="1"/>
  <c r="E12" i="1"/>
  <c r="E11" i="1"/>
  <c r="E10" i="1"/>
  <c r="D12" i="1"/>
  <c r="D11" i="1"/>
  <c r="D10" i="1"/>
  <c r="P48" i="1"/>
  <c r="N48" i="1"/>
  <c r="L48" i="1"/>
  <c r="J48" i="1"/>
  <c r="H48" i="1"/>
  <c r="F48" i="1"/>
  <c r="Q47" i="1"/>
  <c r="O47" i="1"/>
  <c r="M47" i="1"/>
  <c r="K47" i="1"/>
  <c r="I47" i="1"/>
  <c r="G47" i="1"/>
  <c r="E47" i="1"/>
  <c r="D47" i="1"/>
  <c r="Q46" i="1"/>
  <c r="O46" i="1"/>
  <c r="M46" i="1"/>
  <c r="K46" i="1"/>
  <c r="I46" i="1"/>
  <c r="G46" i="1"/>
  <c r="E46" i="1"/>
  <c r="D46" i="1"/>
  <c r="Q45" i="1"/>
  <c r="O45" i="1"/>
  <c r="M45" i="1"/>
  <c r="K45" i="1"/>
  <c r="I45" i="1"/>
  <c r="G45" i="1"/>
  <c r="E45" i="1"/>
  <c r="D45" i="1"/>
  <c r="P32" i="1"/>
  <c r="N32" i="1"/>
  <c r="L32" i="1"/>
  <c r="J32" i="1"/>
  <c r="H32" i="1"/>
  <c r="F32" i="1"/>
  <c r="Q31" i="1"/>
  <c r="O31" i="1"/>
  <c r="M31" i="1"/>
  <c r="K31" i="1"/>
  <c r="I31" i="1"/>
  <c r="G31" i="1"/>
  <c r="E31" i="1"/>
  <c r="D31" i="1"/>
  <c r="Q30" i="1"/>
  <c r="O30" i="1"/>
  <c r="M30" i="1"/>
  <c r="K30" i="1"/>
  <c r="I30" i="1"/>
  <c r="G30" i="1"/>
  <c r="E30" i="1"/>
  <c r="D30" i="1"/>
  <c r="Q29" i="1"/>
  <c r="O29" i="1"/>
  <c r="M29" i="1"/>
  <c r="K29" i="1"/>
  <c r="I29" i="1"/>
  <c r="G29" i="1"/>
  <c r="E29" i="1"/>
  <c r="D29" i="1"/>
</calcChain>
</file>

<file path=xl/sharedStrings.xml><?xml version="1.0" encoding="utf-8"?>
<sst xmlns="http://schemas.openxmlformats.org/spreadsheetml/2006/main" count="128" uniqueCount="34">
  <si>
    <t xml:space="preserve">
Aug 1, 2017 to Jul 31, 2020</t>
  </si>
  <si>
    <t>assessment instrument name</t>
  </si>
  <si>
    <t>criterion name</t>
  </si>
  <si>
    <t>n</t>
  </si>
  <si>
    <t>mean</t>
  </si>
  <si>
    <t>mean %</t>
  </si>
  <si>
    <t>NO/NA (0.00-0.99) (n/%)</t>
  </si>
  <si>
    <t>Unacceptable (1.00-1.99) (n/%)</t>
  </si>
  <si>
    <t>Emerging (2.00-2.99) (n/%)</t>
  </si>
  <si>
    <t>Meets Expectations (3.00-3.99) (n/%)</t>
  </si>
  <si>
    <t>Above average (4.00-4.99) (n/%)</t>
  </si>
  <si>
    <t>Exceeds Expectations (5.00-5.99) (n/%)</t>
  </si>
  <si>
    <t>Student Teaching Evaluation 4</t>
  </si>
  <si>
    <t>Follows established rules of attendace and punctuality.</t>
  </si>
  <si>
    <t>Presents a professional apperance.</t>
  </si>
  <si>
    <t>Works collaborativly with parents, students, and proffesionals.</t>
  </si>
  <si>
    <t>Treats others with friendliness and tact..</t>
  </si>
  <si>
    <t>Demonstrates enthusiasm for work.</t>
  </si>
  <si>
    <t>Not observed 0</t>
  </si>
  <si>
    <t>N%</t>
  </si>
  <si>
    <t>Unacceptable 1</t>
  </si>
  <si>
    <t>Less than acceptable 2</t>
  </si>
  <si>
    <t>Acceptable 3</t>
  </si>
  <si>
    <t>More than acceptable 4</t>
  </si>
  <si>
    <t>Target 5</t>
  </si>
  <si>
    <t>AVERAGE</t>
  </si>
  <si>
    <t>MIN</t>
  </si>
  <si>
    <t>MAX</t>
  </si>
  <si>
    <t>SUM</t>
  </si>
  <si>
    <t xml:space="preserve">
Aug 1, 2017 to Jul 31, 2018</t>
  </si>
  <si>
    <t>0.00-0.99 (n/%)</t>
  </si>
  <si>
    <t>No data available in table</t>
  </si>
  <si>
    <t xml:space="preserve">
Aug 1, 2018 to Jul 31, 2019</t>
  </si>
  <si>
    <t xml:space="preserve">
Aug 1, 2019 to Jul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</si>
</sst>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rgb="FF000000"/>
      <name val="Museo-Sans-1"/>
      <family val="2"/>
      <charset val="1"/>
    </font>
    <font>
      <sz val="11"/>
      <color rgb="FF000000"/>
      <name val="Museo-Sans-1"/>
      <family val="2"/>
      <charset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6DCE4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" fillId="3" borderId="1" xfId="0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2" fillId="3" borderId="1" xfId="0" applyFont="1" applyFill="1" applyBorder="1" applyAlignment="1"/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/>
    <xf numFmtId="2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tabSelected="1" topLeftCell="A21" workbookViewId="0">
      <selection activeCell="D1" sqref="D1:D1048576"/>
    </sheetView>
  </sheetViews>
  <sheetFormatPr defaultRowHeight="15"/>
  <cols>
    <col min="1" max="1" width="40.7109375" style="7" customWidth="1"/>
    <col min="2" max="2" width="61" style="7" customWidth="1"/>
    <col min="3" max="3" width="9.140625" style="7"/>
    <col min="4" max="4" width="9.140625" style="25"/>
    <col min="5" max="5" width="9.140625" style="7"/>
    <col min="6" max="6" width="16.85546875" style="7" bestFit="1" customWidth="1"/>
    <col min="7" max="7" width="4.5703125" style="7" bestFit="1" customWidth="1"/>
    <col min="8" max="8" width="16.85546875" style="7" bestFit="1" customWidth="1"/>
    <col min="9" max="9" width="7.85546875" style="7" bestFit="1" customWidth="1"/>
    <col min="10" max="10" width="24.7109375" style="7" bestFit="1" customWidth="1"/>
    <col min="11" max="11" width="4.5703125" style="7" bestFit="1" customWidth="1"/>
    <col min="12" max="12" width="14" style="7" bestFit="1" customWidth="1"/>
    <col min="13" max="13" width="4.7109375" style="7" bestFit="1" customWidth="1"/>
    <col min="14" max="14" width="25.140625" style="7" bestFit="1" customWidth="1"/>
    <col min="15" max="15" width="4.7109375" style="7" bestFit="1" customWidth="1"/>
    <col min="16" max="16" width="9.5703125" style="7" bestFit="1" customWidth="1"/>
    <col min="17" max="17" width="4.7109375" style="7" bestFit="1" customWidth="1"/>
    <col min="18" max="16384" width="9.140625" style="7"/>
  </cols>
  <sheetData>
    <row r="1" spans="1: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0"/>
    </row>
    <row r="2" spans="1:18">
      <c r="A2" s="11" t="s">
        <v>1</v>
      </c>
      <c r="B2" s="11" t="s">
        <v>2</v>
      </c>
      <c r="C2" s="11" t="s">
        <v>3</v>
      </c>
      <c r="D2" s="20" t="s">
        <v>4</v>
      </c>
      <c r="E2" s="11" t="s">
        <v>5</v>
      </c>
      <c r="F2" s="15" t="s">
        <v>6</v>
      </c>
      <c r="G2" s="15"/>
      <c r="H2" s="15" t="s">
        <v>7</v>
      </c>
      <c r="I2" s="15"/>
      <c r="J2" s="15" t="s">
        <v>8</v>
      </c>
      <c r="K2" s="15"/>
      <c r="L2" s="15" t="s">
        <v>9</v>
      </c>
      <c r="M2" s="15"/>
      <c r="N2" s="15" t="s">
        <v>10</v>
      </c>
      <c r="O2" s="15"/>
      <c r="P2" s="15" t="s">
        <v>11</v>
      </c>
      <c r="Q2" s="15"/>
    </row>
    <row r="3" spans="1:18">
      <c r="A3" s="5" t="s">
        <v>12</v>
      </c>
      <c r="B3" s="5" t="s">
        <v>13</v>
      </c>
      <c r="C3" s="5">
        <v>67</v>
      </c>
      <c r="D3" s="21">
        <v>4.49</v>
      </c>
      <c r="E3" s="6">
        <v>0.9</v>
      </c>
      <c r="F3" s="5">
        <v>2</v>
      </c>
      <c r="G3" s="5">
        <v>3</v>
      </c>
      <c r="H3" s="5"/>
      <c r="I3" s="5"/>
      <c r="J3" s="5">
        <v>1</v>
      </c>
      <c r="K3" s="5">
        <v>1</v>
      </c>
      <c r="L3" s="5">
        <v>6</v>
      </c>
      <c r="M3" s="5">
        <v>9</v>
      </c>
      <c r="N3" s="5">
        <v>9</v>
      </c>
      <c r="O3" s="5">
        <v>13</v>
      </c>
      <c r="P3" s="5">
        <v>49</v>
      </c>
      <c r="Q3" s="5">
        <v>73</v>
      </c>
    </row>
    <row r="4" spans="1:18">
      <c r="A4" s="8" t="s">
        <v>12</v>
      </c>
      <c r="B4" s="8" t="s">
        <v>14</v>
      </c>
      <c r="C4" s="8">
        <v>67</v>
      </c>
      <c r="D4" s="22">
        <v>4.63</v>
      </c>
      <c r="E4" s="9">
        <v>0.93</v>
      </c>
      <c r="F4" s="8">
        <v>2</v>
      </c>
      <c r="G4" s="8">
        <v>3</v>
      </c>
      <c r="H4" s="8"/>
      <c r="I4" s="8"/>
      <c r="J4" s="8"/>
      <c r="K4" s="8"/>
      <c r="L4" s="8">
        <v>4</v>
      </c>
      <c r="M4" s="8">
        <v>6</v>
      </c>
      <c r="N4" s="8">
        <v>7</v>
      </c>
      <c r="O4" s="8">
        <v>10</v>
      </c>
      <c r="P4" s="8">
        <v>54</v>
      </c>
      <c r="Q4" s="8">
        <v>81</v>
      </c>
    </row>
    <row r="5" spans="1:18">
      <c r="A5" s="5" t="s">
        <v>12</v>
      </c>
      <c r="B5" s="5" t="s">
        <v>15</v>
      </c>
      <c r="C5" s="5">
        <v>67</v>
      </c>
      <c r="D5" s="21">
        <v>4.42</v>
      </c>
      <c r="E5" s="6">
        <v>0.88</v>
      </c>
      <c r="F5" s="5">
        <v>2</v>
      </c>
      <c r="G5" s="5">
        <v>3</v>
      </c>
      <c r="H5" s="5"/>
      <c r="I5" s="5"/>
      <c r="J5" s="5"/>
      <c r="K5" s="5"/>
      <c r="L5" s="5">
        <v>6</v>
      </c>
      <c r="M5" s="5">
        <v>9</v>
      </c>
      <c r="N5" s="5">
        <v>17</v>
      </c>
      <c r="O5" s="5">
        <v>25</v>
      </c>
      <c r="P5" s="5">
        <v>42</v>
      </c>
      <c r="Q5" s="5">
        <v>63</v>
      </c>
    </row>
    <row r="6" spans="1:18">
      <c r="A6" s="8" t="s">
        <v>12</v>
      </c>
      <c r="B6" s="8" t="s">
        <v>16</v>
      </c>
      <c r="C6" s="8">
        <v>67</v>
      </c>
      <c r="D6" s="22">
        <v>4.58</v>
      </c>
      <c r="E6" s="9">
        <v>0.92</v>
      </c>
      <c r="F6" s="8">
        <v>2</v>
      </c>
      <c r="G6" s="8">
        <v>3</v>
      </c>
      <c r="H6" s="8"/>
      <c r="I6" s="8"/>
      <c r="J6" s="8"/>
      <c r="K6" s="8"/>
      <c r="L6" s="8">
        <v>3</v>
      </c>
      <c r="M6" s="8">
        <v>4</v>
      </c>
      <c r="N6" s="8">
        <v>12</v>
      </c>
      <c r="O6" s="8">
        <v>18</v>
      </c>
      <c r="P6" s="8">
        <v>50</v>
      </c>
      <c r="Q6" s="8">
        <v>75</v>
      </c>
    </row>
    <row r="7" spans="1:18">
      <c r="A7" s="5" t="s">
        <v>12</v>
      </c>
      <c r="B7" s="5" t="s">
        <v>17</v>
      </c>
      <c r="C7" s="5">
        <v>67</v>
      </c>
      <c r="D7" s="21">
        <v>4.57</v>
      </c>
      <c r="E7" s="6">
        <v>0.91</v>
      </c>
      <c r="F7" s="5">
        <v>2</v>
      </c>
      <c r="G7" s="5">
        <v>3</v>
      </c>
      <c r="H7" s="5"/>
      <c r="I7" s="5"/>
      <c r="J7" s="5"/>
      <c r="K7" s="5"/>
      <c r="L7" s="5">
        <v>5</v>
      </c>
      <c r="M7" s="5">
        <v>7</v>
      </c>
      <c r="N7" s="5">
        <v>9</v>
      </c>
      <c r="O7" s="5">
        <v>13</v>
      </c>
      <c r="P7" s="5">
        <v>51</v>
      </c>
      <c r="Q7" s="5">
        <v>76</v>
      </c>
    </row>
    <row r="8" spans="1:18">
      <c r="A8" s="12"/>
      <c r="B8" s="12"/>
      <c r="C8" s="12"/>
      <c r="D8" s="2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8">
      <c r="A9" s="12"/>
      <c r="B9" s="12"/>
      <c r="C9" s="12"/>
      <c r="D9" s="18" t="s">
        <v>4</v>
      </c>
      <c r="E9" s="19" t="s">
        <v>5</v>
      </c>
      <c r="F9" s="3" t="s">
        <v>18</v>
      </c>
      <c r="G9" s="3" t="s">
        <v>19</v>
      </c>
      <c r="H9" s="3" t="s">
        <v>20</v>
      </c>
      <c r="I9" s="3" t="s">
        <v>19</v>
      </c>
      <c r="J9" s="3" t="s">
        <v>21</v>
      </c>
      <c r="K9" s="3" t="s">
        <v>19</v>
      </c>
      <c r="L9" s="3" t="s">
        <v>22</v>
      </c>
      <c r="M9" s="3" t="s">
        <v>19</v>
      </c>
      <c r="N9" s="3" t="s">
        <v>23</v>
      </c>
      <c r="O9" s="3" t="s">
        <v>19</v>
      </c>
      <c r="P9" s="3" t="s">
        <v>24</v>
      </c>
      <c r="Q9" s="3" t="s">
        <v>19</v>
      </c>
      <c r="R9" s="2"/>
    </row>
    <row r="10" spans="1:18">
      <c r="A10" s="12"/>
      <c r="B10" s="12"/>
      <c r="C10" s="12"/>
      <c r="D10" s="1">
        <f>AVERAGE(D3:D7)</f>
        <v>4.5380000000000003</v>
      </c>
      <c r="E10" s="4">
        <f>AVERAGE(E3:E7)</f>
        <v>0.90800000000000003</v>
      </c>
      <c r="F10" s="2"/>
      <c r="G10" s="4">
        <f>AVERAGE(G3:G7)*0.01</f>
        <v>0.03</v>
      </c>
      <c r="H10" s="2"/>
      <c r="I10" s="4" t="e">
        <f>AVERAGE(I3:I7)*0.01</f>
        <v>#DIV/0!</v>
      </c>
      <c r="J10" s="2"/>
      <c r="K10" s="4">
        <f>AVERAGE(K3:K7)*0.01</f>
        <v>0.01</v>
      </c>
      <c r="L10" s="2"/>
      <c r="M10" s="4">
        <f>AVERAGE(M3:M7)*0.01</f>
        <v>7.0000000000000007E-2</v>
      </c>
      <c r="N10" s="2"/>
      <c r="O10" s="4">
        <f>AVERAGE(O3:O7)*0.01</f>
        <v>0.158</v>
      </c>
      <c r="P10" s="2"/>
      <c r="Q10" s="4">
        <f>AVERAGE(Q3:Q7)*0.01</f>
        <v>0.73599999999999999</v>
      </c>
      <c r="R10" s="2" t="s">
        <v>25</v>
      </c>
    </row>
    <row r="11" spans="1:18">
      <c r="A11" s="12"/>
      <c r="B11" s="12"/>
      <c r="C11" s="12"/>
      <c r="D11" s="1">
        <f>MIN(D3:D7)</f>
        <v>4.42</v>
      </c>
      <c r="E11" s="4">
        <f>MIN(E3:E7)</f>
        <v>0.88</v>
      </c>
      <c r="F11" s="2"/>
      <c r="G11" s="4">
        <f>MIN(G3:G7)*0.01</f>
        <v>0.03</v>
      </c>
      <c r="H11" s="2"/>
      <c r="I11" s="4">
        <f>MIN(I3:I7)*0.01</f>
        <v>0</v>
      </c>
      <c r="J11" s="2"/>
      <c r="K11" s="4">
        <f>MIN(K3:K7)*0.01</f>
        <v>0.01</v>
      </c>
      <c r="L11" s="2"/>
      <c r="M11" s="4">
        <f>MIN(M3:M7)*0.01</f>
        <v>0.04</v>
      </c>
      <c r="N11" s="2"/>
      <c r="O11" s="4">
        <f>MIN(O3:O7)*0.01</f>
        <v>0.1</v>
      </c>
      <c r="P11" s="2"/>
      <c r="Q11" s="4">
        <f>MIN(Q3:Q7)*0.01</f>
        <v>0.63</v>
      </c>
      <c r="R11" s="2" t="s">
        <v>26</v>
      </c>
    </row>
    <row r="12" spans="1:18">
      <c r="A12" s="12"/>
      <c r="B12" s="12"/>
      <c r="C12" s="12"/>
      <c r="D12" s="1">
        <f>MAX(D3:D7)</f>
        <v>4.63</v>
      </c>
      <c r="E12" s="4">
        <f>MAX(E3:E7)</f>
        <v>0.93</v>
      </c>
      <c r="F12" s="2"/>
      <c r="G12" s="4">
        <f>MAX(G3:G7)*0.01</f>
        <v>0.03</v>
      </c>
      <c r="H12" s="2"/>
      <c r="I12" s="4">
        <f>MAX(I3:I7)*0.01</f>
        <v>0</v>
      </c>
      <c r="J12" s="2"/>
      <c r="K12" s="4">
        <f>MAX(K3:K7)*0.01</f>
        <v>0.01</v>
      </c>
      <c r="L12" s="2"/>
      <c r="M12" s="4">
        <f>MAX(M3:M7)*0.01</f>
        <v>0.09</v>
      </c>
      <c r="N12" s="2"/>
      <c r="O12" s="4">
        <f>MAX(O3:O7)*0.01</f>
        <v>0.25</v>
      </c>
      <c r="P12" s="2"/>
      <c r="Q12" s="4">
        <f>MAX(Q3:Q7)*0.01</f>
        <v>0.81</v>
      </c>
      <c r="R12" s="2" t="s">
        <v>27</v>
      </c>
    </row>
    <row r="13" spans="1:18">
      <c r="A13" s="12"/>
      <c r="B13" s="12"/>
      <c r="C13" s="12"/>
      <c r="D13" s="1"/>
      <c r="E13" s="4"/>
      <c r="F13" s="2">
        <f>SUM(F3:F7)</f>
        <v>10</v>
      </c>
      <c r="G13" s="4"/>
      <c r="H13" s="2">
        <f>SUM(H3:H7)</f>
        <v>0</v>
      </c>
      <c r="I13" s="4"/>
      <c r="J13" s="2">
        <f>SUM(J3:J7)</f>
        <v>1</v>
      </c>
      <c r="K13" s="4"/>
      <c r="L13" s="2">
        <f>SUM(L3:L7)</f>
        <v>24</v>
      </c>
      <c r="M13" s="4"/>
      <c r="N13" s="2">
        <f>SUM(N3:N7)</f>
        <v>54</v>
      </c>
      <c r="O13" s="4"/>
      <c r="P13" s="2">
        <f>SUM(P3:P7)</f>
        <v>246</v>
      </c>
      <c r="Q13" s="4"/>
      <c r="R13" s="2" t="s">
        <v>28</v>
      </c>
    </row>
    <row r="14" spans="1:18">
      <c r="A14" s="12"/>
      <c r="B14" s="12"/>
      <c r="C14" s="12"/>
      <c r="D14" s="2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8">
      <c r="A15" s="16" t="s">
        <v>29</v>
      </c>
      <c r="B15" s="16"/>
      <c r="C15" s="16"/>
      <c r="D15" s="16"/>
      <c r="E15" s="16"/>
      <c r="F15" s="16"/>
      <c r="G15" s="13"/>
      <c r="H15" s="13"/>
    </row>
    <row r="16" spans="1:18">
      <c r="A16" s="14" t="s">
        <v>1</v>
      </c>
      <c r="B16" s="14" t="s">
        <v>2</v>
      </c>
      <c r="C16" s="14" t="s">
        <v>3</v>
      </c>
      <c r="D16" s="24" t="s">
        <v>4</v>
      </c>
      <c r="E16" s="14" t="s">
        <v>5</v>
      </c>
      <c r="F16" s="16" t="s">
        <v>30</v>
      </c>
      <c r="G16" s="16"/>
      <c r="H16" s="14"/>
    </row>
    <row r="17" spans="1:18">
      <c r="A17" s="17" t="s">
        <v>31</v>
      </c>
      <c r="B17" s="17"/>
      <c r="C17" s="17"/>
      <c r="D17" s="17"/>
      <c r="E17" s="17"/>
      <c r="F17" s="17"/>
      <c r="G17" s="17"/>
      <c r="H17" s="17"/>
    </row>
    <row r="20" spans="1:18">
      <c r="A20" s="15" t="s">
        <v>32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0"/>
    </row>
    <row r="21" spans="1:18">
      <c r="A21" s="11" t="s">
        <v>1</v>
      </c>
      <c r="B21" s="11" t="s">
        <v>2</v>
      </c>
      <c r="C21" s="11" t="s">
        <v>3</v>
      </c>
      <c r="D21" s="20" t="s">
        <v>4</v>
      </c>
      <c r="E21" s="11" t="s">
        <v>5</v>
      </c>
      <c r="F21" s="15" t="s">
        <v>6</v>
      </c>
      <c r="G21" s="15"/>
      <c r="H21" s="15" t="s">
        <v>7</v>
      </c>
      <c r="I21" s="15"/>
      <c r="J21" s="15" t="s">
        <v>8</v>
      </c>
      <c r="K21" s="15"/>
      <c r="L21" s="15" t="s">
        <v>9</v>
      </c>
      <c r="M21" s="15"/>
      <c r="N21" s="15" t="s">
        <v>10</v>
      </c>
      <c r="O21" s="15"/>
      <c r="P21" s="15" t="s">
        <v>11</v>
      </c>
      <c r="Q21" s="15"/>
    </row>
    <row r="22" spans="1:18">
      <c r="A22" s="5" t="s">
        <v>12</v>
      </c>
      <c r="B22" s="5" t="s">
        <v>13</v>
      </c>
      <c r="C22" s="5">
        <v>43</v>
      </c>
      <c r="D22" s="21">
        <v>4.51</v>
      </c>
      <c r="E22" s="6">
        <v>0.9</v>
      </c>
      <c r="F22" s="5">
        <v>1</v>
      </c>
      <c r="G22" s="5">
        <v>2</v>
      </c>
      <c r="H22" s="5"/>
      <c r="I22" s="5"/>
      <c r="J22" s="5">
        <v>1</v>
      </c>
      <c r="K22" s="5">
        <v>2</v>
      </c>
      <c r="L22" s="5">
        <v>4</v>
      </c>
      <c r="M22" s="5">
        <v>9</v>
      </c>
      <c r="N22" s="5">
        <v>5</v>
      </c>
      <c r="O22" s="5">
        <v>12</v>
      </c>
      <c r="P22" s="5">
        <v>32</v>
      </c>
      <c r="Q22" s="5">
        <v>74</v>
      </c>
    </row>
    <row r="23" spans="1:18">
      <c r="A23" s="8" t="s">
        <v>12</v>
      </c>
      <c r="B23" s="8" t="s">
        <v>14</v>
      </c>
      <c r="C23" s="8">
        <v>43</v>
      </c>
      <c r="D23" s="22">
        <v>4.67</v>
      </c>
      <c r="E23" s="9">
        <v>0.93</v>
      </c>
      <c r="F23" s="8">
        <v>1</v>
      </c>
      <c r="G23" s="8">
        <v>2</v>
      </c>
      <c r="H23" s="8"/>
      <c r="I23" s="8"/>
      <c r="J23" s="8"/>
      <c r="K23" s="8"/>
      <c r="L23" s="8">
        <v>2</v>
      </c>
      <c r="M23" s="8">
        <v>5</v>
      </c>
      <c r="N23" s="8">
        <v>5</v>
      </c>
      <c r="O23" s="8">
        <v>12</v>
      </c>
      <c r="P23" s="8">
        <v>35</v>
      </c>
      <c r="Q23" s="8">
        <v>81</v>
      </c>
    </row>
    <row r="24" spans="1:18">
      <c r="A24" s="5" t="s">
        <v>12</v>
      </c>
      <c r="B24" s="5" t="s">
        <v>15</v>
      </c>
      <c r="C24" s="5">
        <v>43</v>
      </c>
      <c r="D24" s="21">
        <v>4.42</v>
      </c>
      <c r="E24" s="6">
        <v>0.88</v>
      </c>
      <c r="F24" s="5">
        <v>1</v>
      </c>
      <c r="G24" s="5">
        <v>2</v>
      </c>
      <c r="H24" s="5"/>
      <c r="I24" s="5"/>
      <c r="J24" s="5"/>
      <c r="K24" s="5"/>
      <c r="L24" s="5">
        <v>4</v>
      </c>
      <c r="M24" s="5">
        <v>9</v>
      </c>
      <c r="N24" s="5">
        <v>12</v>
      </c>
      <c r="O24" s="5">
        <v>28</v>
      </c>
      <c r="P24" s="5">
        <v>26</v>
      </c>
      <c r="Q24" s="5">
        <v>60</v>
      </c>
    </row>
    <row r="25" spans="1:18">
      <c r="A25" s="8" t="s">
        <v>12</v>
      </c>
      <c r="B25" s="8" t="s">
        <v>16</v>
      </c>
      <c r="C25" s="8">
        <v>43</v>
      </c>
      <c r="D25" s="22">
        <v>4.63</v>
      </c>
      <c r="E25" s="9">
        <v>0.93</v>
      </c>
      <c r="F25" s="8">
        <v>1</v>
      </c>
      <c r="G25" s="8">
        <v>2</v>
      </c>
      <c r="H25" s="8"/>
      <c r="I25" s="8"/>
      <c r="J25" s="8"/>
      <c r="K25" s="8"/>
      <c r="L25" s="8">
        <v>2</v>
      </c>
      <c r="M25" s="8">
        <v>5</v>
      </c>
      <c r="N25" s="8">
        <v>7</v>
      </c>
      <c r="O25" s="8">
        <v>16</v>
      </c>
      <c r="P25" s="8">
        <v>33</v>
      </c>
      <c r="Q25" s="8">
        <v>77</v>
      </c>
    </row>
    <row r="26" spans="1:18">
      <c r="A26" s="5" t="s">
        <v>12</v>
      </c>
      <c r="B26" s="5" t="s">
        <v>17</v>
      </c>
      <c r="C26" s="5">
        <v>43</v>
      </c>
      <c r="D26" s="21">
        <v>4.5999999999999996</v>
      </c>
      <c r="E26" s="6">
        <v>0.92</v>
      </c>
      <c r="F26" s="5">
        <v>1</v>
      </c>
      <c r="G26" s="5">
        <v>2</v>
      </c>
      <c r="H26" s="5"/>
      <c r="I26" s="5"/>
      <c r="J26" s="5"/>
      <c r="K26" s="5"/>
      <c r="L26" s="5">
        <v>3</v>
      </c>
      <c r="M26" s="5">
        <v>7</v>
      </c>
      <c r="N26" s="5">
        <v>6</v>
      </c>
      <c r="O26" s="5">
        <v>14</v>
      </c>
      <c r="P26" s="5">
        <v>33</v>
      </c>
      <c r="Q26" s="5">
        <v>77</v>
      </c>
    </row>
    <row r="28" spans="1:18">
      <c r="D28" s="18" t="s">
        <v>4</v>
      </c>
      <c r="E28" s="19" t="s">
        <v>5</v>
      </c>
      <c r="F28" s="3" t="s">
        <v>18</v>
      </c>
      <c r="G28" s="3" t="s">
        <v>19</v>
      </c>
      <c r="H28" s="3" t="s">
        <v>20</v>
      </c>
      <c r="I28" s="3" t="s">
        <v>19</v>
      </c>
      <c r="J28" s="3" t="s">
        <v>21</v>
      </c>
      <c r="K28" s="3" t="s">
        <v>19</v>
      </c>
      <c r="L28" s="3" t="s">
        <v>22</v>
      </c>
      <c r="M28" s="3" t="s">
        <v>19</v>
      </c>
      <c r="N28" s="3" t="s">
        <v>23</v>
      </c>
      <c r="O28" s="3" t="s">
        <v>19</v>
      </c>
      <c r="P28" s="3" t="s">
        <v>24</v>
      </c>
      <c r="Q28" s="3" t="s">
        <v>19</v>
      </c>
      <c r="R28" s="2"/>
    </row>
    <row r="29" spans="1:18">
      <c r="D29" s="1">
        <f>AVERAGE(D22:D26)</f>
        <v>4.5659999999999998</v>
      </c>
      <c r="E29" s="4">
        <f>AVERAGE(E22:E26)</f>
        <v>0.91200000000000014</v>
      </c>
      <c r="F29" s="2"/>
      <c r="G29" s="4">
        <f>AVERAGE(G22:G26)*0.01</f>
        <v>0.02</v>
      </c>
      <c r="H29" s="2"/>
      <c r="I29" s="4" t="e">
        <f>AVERAGE(I22:I26)*0.01</f>
        <v>#DIV/0!</v>
      </c>
      <c r="J29" s="2"/>
      <c r="K29" s="4">
        <f>AVERAGE(K22:K26)*0.01</f>
        <v>0.02</v>
      </c>
      <c r="L29" s="2"/>
      <c r="M29" s="4">
        <f>AVERAGE(M22:M26)*0.01</f>
        <v>7.0000000000000007E-2</v>
      </c>
      <c r="N29" s="2"/>
      <c r="O29" s="4">
        <f>AVERAGE(O22:O26)*0.01</f>
        <v>0.16399999999999998</v>
      </c>
      <c r="P29" s="2"/>
      <c r="Q29" s="4">
        <f>AVERAGE(Q22:Q26)*0.01</f>
        <v>0.73799999999999999</v>
      </c>
      <c r="R29" s="2" t="s">
        <v>25</v>
      </c>
    </row>
    <row r="30" spans="1:18">
      <c r="D30" s="1">
        <f>MIN(D22:D26)</f>
        <v>4.42</v>
      </c>
      <c r="E30" s="4">
        <f>MIN(E22:E26)</f>
        <v>0.88</v>
      </c>
      <c r="F30" s="2"/>
      <c r="G30" s="4">
        <f>MIN(G22:G26)*0.01</f>
        <v>0.02</v>
      </c>
      <c r="H30" s="2"/>
      <c r="I30" s="4">
        <f>MIN(I22:I26)*0.01</f>
        <v>0</v>
      </c>
      <c r="J30" s="2"/>
      <c r="K30" s="4">
        <f>MIN(K22:K26)*0.01</f>
        <v>0.02</v>
      </c>
      <c r="L30" s="2"/>
      <c r="M30" s="4">
        <f>MIN(M22:M26)*0.01</f>
        <v>0.05</v>
      </c>
      <c r="N30" s="2"/>
      <c r="O30" s="4">
        <f>MIN(O22:O26)*0.01</f>
        <v>0.12</v>
      </c>
      <c r="P30" s="2"/>
      <c r="Q30" s="4">
        <f>MIN(Q22:Q26)*0.01</f>
        <v>0.6</v>
      </c>
      <c r="R30" s="2" t="s">
        <v>26</v>
      </c>
    </row>
    <row r="31" spans="1:18">
      <c r="D31" s="1">
        <f>MAX(D22:D26)</f>
        <v>4.67</v>
      </c>
      <c r="E31" s="4">
        <f>MAX(E22:E26)</f>
        <v>0.93</v>
      </c>
      <c r="F31" s="2"/>
      <c r="G31" s="4">
        <f>MAX(G22:G26)*0.01</f>
        <v>0.02</v>
      </c>
      <c r="H31" s="2"/>
      <c r="I31" s="4">
        <f>MAX(I22:I26)*0.01</f>
        <v>0</v>
      </c>
      <c r="J31" s="2"/>
      <c r="K31" s="4">
        <f>MAX(K22:K26)*0.01</f>
        <v>0.02</v>
      </c>
      <c r="L31" s="2"/>
      <c r="M31" s="4">
        <f>MAX(M22:M26)*0.01</f>
        <v>0.09</v>
      </c>
      <c r="N31" s="2"/>
      <c r="O31" s="4">
        <f>MAX(O22:O26)*0.01</f>
        <v>0.28000000000000003</v>
      </c>
      <c r="P31" s="2"/>
      <c r="Q31" s="4">
        <f>MAX(Q22:Q26)*0.01</f>
        <v>0.81</v>
      </c>
      <c r="R31" s="2" t="s">
        <v>27</v>
      </c>
    </row>
    <row r="32" spans="1:18">
      <c r="D32" s="1"/>
      <c r="E32" s="4"/>
      <c r="F32" s="2">
        <f>SUM(F22:F26)</f>
        <v>5</v>
      </c>
      <c r="G32" s="4"/>
      <c r="H32" s="2">
        <f>SUM(H22:H26)</f>
        <v>0</v>
      </c>
      <c r="I32" s="4"/>
      <c r="J32" s="2">
        <f>SUM(J22:J26)</f>
        <v>1</v>
      </c>
      <c r="K32" s="4"/>
      <c r="L32" s="2">
        <f>SUM(L22:L26)</f>
        <v>15</v>
      </c>
      <c r="M32" s="4"/>
      <c r="N32" s="2">
        <f>SUM(N22:N26)</f>
        <v>35</v>
      </c>
      <c r="O32" s="4"/>
      <c r="P32" s="2">
        <f>SUM(P22:P26)</f>
        <v>159</v>
      </c>
      <c r="Q32" s="4"/>
      <c r="R32" s="2" t="s">
        <v>28</v>
      </c>
    </row>
    <row r="36" spans="1:18">
      <c r="A36" s="15" t="s">
        <v>33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0"/>
    </row>
    <row r="37" spans="1:18">
      <c r="A37" s="11" t="s">
        <v>1</v>
      </c>
      <c r="B37" s="11" t="s">
        <v>2</v>
      </c>
      <c r="C37" s="11" t="s">
        <v>3</v>
      </c>
      <c r="D37" s="20" t="s">
        <v>4</v>
      </c>
      <c r="E37" s="11" t="s">
        <v>5</v>
      </c>
      <c r="F37" s="15" t="s">
        <v>6</v>
      </c>
      <c r="G37" s="15"/>
      <c r="H37" s="15" t="s">
        <v>7</v>
      </c>
      <c r="I37" s="15"/>
      <c r="J37" s="15" t="s">
        <v>8</v>
      </c>
      <c r="K37" s="15"/>
      <c r="L37" s="15" t="s">
        <v>9</v>
      </c>
      <c r="M37" s="15"/>
      <c r="N37" s="15" t="s">
        <v>10</v>
      </c>
      <c r="O37" s="15"/>
      <c r="P37" s="15" t="s">
        <v>11</v>
      </c>
      <c r="Q37" s="15"/>
    </row>
    <row r="38" spans="1:18">
      <c r="A38" s="5" t="s">
        <v>12</v>
      </c>
      <c r="B38" s="5" t="s">
        <v>13</v>
      </c>
      <c r="C38" s="5">
        <v>24</v>
      </c>
      <c r="D38" s="21">
        <v>4.46</v>
      </c>
      <c r="E38" s="6">
        <v>0.89</v>
      </c>
      <c r="F38" s="5">
        <v>1</v>
      </c>
      <c r="G38" s="5">
        <v>4</v>
      </c>
      <c r="H38" s="5"/>
      <c r="I38" s="5"/>
      <c r="J38" s="5"/>
      <c r="K38" s="5"/>
      <c r="L38" s="5">
        <v>2</v>
      </c>
      <c r="M38" s="5">
        <v>8</v>
      </c>
      <c r="N38" s="5">
        <v>4</v>
      </c>
      <c r="O38" s="5">
        <v>17</v>
      </c>
      <c r="P38" s="5">
        <v>17</v>
      </c>
      <c r="Q38" s="5">
        <v>71</v>
      </c>
    </row>
    <row r="39" spans="1:18">
      <c r="A39" s="8" t="s">
        <v>12</v>
      </c>
      <c r="B39" s="8" t="s">
        <v>14</v>
      </c>
      <c r="C39" s="8">
        <v>24</v>
      </c>
      <c r="D39" s="22">
        <v>4.54</v>
      </c>
      <c r="E39" s="9">
        <v>0.91</v>
      </c>
      <c r="F39" s="8">
        <v>1</v>
      </c>
      <c r="G39" s="8">
        <v>4</v>
      </c>
      <c r="H39" s="8"/>
      <c r="I39" s="8"/>
      <c r="J39" s="8"/>
      <c r="K39" s="8"/>
      <c r="L39" s="8">
        <v>2</v>
      </c>
      <c r="M39" s="8">
        <v>8</v>
      </c>
      <c r="N39" s="8">
        <v>2</v>
      </c>
      <c r="O39" s="8">
        <v>8</v>
      </c>
      <c r="P39" s="8">
        <v>19</v>
      </c>
      <c r="Q39" s="8">
        <v>79</v>
      </c>
    </row>
    <row r="40" spans="1:18">
      <c r="A40" s="5" t="s">
        <v>12</v>
      </c>
      <c r="B40" s="5" t="s">
        <v>15</v>
      </c>
      <c r="C40" s="5">
        <v>24</v>
      </c>
      <c r="D40" s="21">
        <v>4.42</v>
      </c>
      <c r="E40" s="6">
        <v>0.88</v>
      </c>
      <c r="F40" s="5">
        <v>1</v>
      </c>
      <c r="G40" s="5">
        <v>4</v>
      </c>
      <c r="H40" s="5"/>
      <c r="I40" s="5"/>
      <c r="J40" s="5"/>
      <c r="K40" s="5"/>
      <c r="L40" s="5">
        <v>2</v>
      </c>
      <c r="M40" s="5">
        <v>8</v>
      </c>
      <c r="N40" s="5">
        <v>5</v>
      </c>
      <c r="O40" s="5">
        <v>21</v>
      </c>
      <c r="P40" s="5">
        <v>16</v>
      </c>
      <c r="Q40" s="5">
        <v>67</v>
      </c>
    </row>
    <row r="41" spans="1:18">
      <c r="A41" s="8" t="s">
        <v>12</v>
      </c>
      <c r="B41" s="8" t="s">
        <v>16</v>
      </c>
      <c r="C41" s="8">
        <v>24</v>
      </c>
      <c r="D41" s="22">
        <v>4.5</v>
      </c>
      <c r="E41" s="9">
        <v>0.9</v>
      </c>
      <c r="F41" s="8">
        <v>1</v>
      </c>
      <c r="G41" s="8">
        <v>4</v>
      </c>
      <c r="H41" s="8"/>
      <c r="I41" s="8"/>
      <c r="J41" s="8"/>
      <c r="K41" s="8"/>
      <c r="L41" s="8">
        <v>1</v>
      </c>
      <c r="M41" s="8">
        <v>4</v>
      </c>
      <c r="N41" s="8">
        <v>5</v>
      </c>
      <c r="O41" s="8">
        <v>21</v>
      </c>
      <c r="P41" s="8">
        <v>17</v>
      </c>
      <c r="Q41" s="8">
        <v>71</v>
      </c>
    </row>
    <row r="42" spans="1:18">
      <c r="A42" s="5" t="s">
        <v>12</v>
      </c>
      <c r="B42" s="5" t="s">
        <v>17</v>
      </c>
      <c r="C42" s="5">
        <v>24</v>
      </c>
      <c r="D42" s="21">
        <v>4.5</v>
      </c>
      <c r="E42" s="6">
        <v>0.9</v>
      </c>
      <c r="F42" s="5">
        <v>1</v>
      </c>
      <c r="G42" s="5">
        <v>4</v>
      </c>
      <c r="H42" s="5"/>
      <c r="I42" s="5"/>
      <c r="J42" s="5"/>
      <c r="K42" s="5"/>
      <c r="L42" s="5">
        <v>2</v>
      </c>
      <c r="M42" s="5">
        <v>8</v>
      </c>
      <c r="N42" s="5">
        <v>3</v>
      </c>
      <c r="O42" s="5">
        <v>13</v>
      </c>
      <c r="P42" s="5">
        <v>18</v>
      </c>
      <c r="Q42" s="5">
        <v>75</v>
      </c>
    </row>
    <row r="44" spans="1:18">
      <c r="D44" s="18" t="s">
        <v>4</v>
      </c>
      <c r="E44" s="19" t="s">
        <v>5</v>
      </c>
      <c r="F44" s="3" t="s">
        <v>18</v>
      </c>
      <c r="G44" s="3" t="s">
        <v>19</v>
      </c>
      <c r="H44" s="3" t="s">
        <v>20</v>
      </c>
      <c r="I44" s="3" t="s">
        <v>19</v>
      </c>
      <c r="J44" s="3" t="s">
        <v>21</v>
      </c>
      <c r="K44" s="3" t="s">
        <v>19</v>
      </c>
      <c r="L44" s="3" t="s">
        <v>22</v>
      </c>
      <c r="M44" s="3" t="s">
        <v>19</v>
      </c>
      <c r="N44" s="3" t="s">
        <v>23</v>
      </c>
      <c r="O44" s="3" t="s">
        <v>19</v>
      </c>
      <c r="P44" s="3" t="s">
        <v>24</v>
      </c>
      <c r="Q44" s="3" t="s">
        <v>19</v>
      </c>
      <c r="R44" s="2"/>
    </row>
    <row r="45" spans="1:18">
      <c r="D45" s="1">
        <f>AVERAGE(D38:D42)</f>
        <v>4.484</v>
      </c>
      <c r="E45" s="4">
        <f>AVERAGE(E38:E42)</f>
        <v>0.89600000000000013</v>
      </c>
      <c r="F45" s="2"/>
      <c r="G45" s="4">
        <f>AVERAGE(G38:G42)*0.01</f>
        <v>0.04</v>
      </c>
      <c r="H45" s="2"/>
      <c r="I45" s="4" t="e">
        <f>AVERAGE(I38:I42)*0.01</f>
        <v>#DIV/0!</v>
      </c>
      <c r="J45" s="2"/>
      <c r="K45" s="4" t="e">
        <f>AVERAGE(K38:K42)*0.01</f>
        <v>#DIV/0!</v>
      </c>
      <c r="L45" s="2"/>
      <c r="M45" s="4">
        <f>AVERAGE(M38:M42)*0.01</f>
        <v>7.2000000000000008E-2</v>
      </c>
      <c r="N45" s="2"/>
      <c r="O45" s="4">
        <f>AVERAGE(O38:O42)*0.01</f>
        <v>0.16</v>
      </c>
      <c r="P45" s="2"/>
      <c r="Q45" s="4">
        <f>AVERAGE(Q38:Q42)*0.01</f>
        <v>0.72599999999999998</v>
      </c>
      <c r="R45" s="2" t="s">
        <v>25</v>
      </c>
    </row>
    <row r="46" spans="1:18">
      <c r="D46" s="1">
        <f>MIN(D38:D42)</f>
        <v>4.42</v>
      </c>
      <c r="E46" s="4">
        <f>MIN(E38:E42)</f>
        <v>0.88</v>
      </c>
      <c r="F46" s="2"/>
      <c r="G46" s="4">
        <f>MIN(G38:G42)*0.01</f>
        <v>0.04</v>
      </c>
      <c r="H46" s="2"/>
      <c r="I46" s="4">
        <f>MIN(I38:I42)*0.01</f>
        <v>0</v>
      </c>
      <c r="J46" s="2"/>
      <c r="K46" s="4">
        <f>MIN(K38:K42)*0.01</f>
        <v>0</v>
      </c>
      <c r="L46" s="2"/>
      <c r="M46" s="4">
        <f>MIN(M38:M42)*0.01</f>
        <v>0.04</v>
      </c>
      <c r="N46" s="2"/>
      <c r="O46" s="4">
        <f>MIN(O38:O42)*0.01</f>
        <v>0.08</v>
      </c>
      <c r="P46" s="2"/>
      <c r="Q46" s="4">
        <f>MIN(Q38:Q42)*0.01</f>
        <v>0.67</v>
      </c>
      <c r="R46" s="2" t="s">
        <v>26</v>
      </c>
    </row>
    <row r="47" spans="1:18">
      <c r="D47" s="1">
        <f>MAX(D38:D42)</f>
        <v>4.54</v>
      </c>
      <c r="E47" s="4">
        <f>MAX(E38:E42)</f>
        <v>0.91</v>
      </c>
      <c r="F47" s="2"/>
      <c r="G47" s="4">
        <f>MAX(G38:G42)*0.01</f>
        <v>0.04</v>
      </c>
      <c r="H47" s="2"/>
      <c r="I47" s="4">
        <f>MAX(I38:I42)*0.01</f>
        <v>0</v>
      </c>
      <c r="J47" s="2"/>
      <c r="K47" s="4">
        <f>MAX(K38:K42)*0.01</f>
        <v>0</v>
      </c>
      <c r="L47" s="2"/>
      <c r="M47" s="4">
        <f>MAX(M38:M42)*0.01</f>
        <v>0.08</v>
      </c>
      <c r="N47" s="2"/>
      <c r="O47" s="4">
        <f>MAX(O38:O42)*0.01</f>
        <v>0.21</v>
      </c>
      <c r="P47" s="2"/>
      <c r="Q47" s="4">
        <f>MAX(Q38:Q42)*0.01</f>
        <v>0.79</v>
      </c>
      <c r="R47" s="2" t="s">
        <v>27</v>
      </c>
    </row>
    <row r="48" spans="1:18">
      <c r="D48" s="1"/>
      <c r="E48" s="4"/>
      <c r="F48" s="2">
        <f>SUM(F38:F42)</f>
        <v>5</v>
      </c>
      <c r="G48" s="4"/>
      <c r="H48" s="2">
        <f>SUM(H38:H42)</f>
        <v>0</v>
      </c>
      <c r="I48" s="4"/>
      <c r="J48" s="2">
        <f>SUM(J38:J42)</f>
        <v>0</v>
      </c>
      <c r="K48" s="4"/>
      <c r="L48" s="2">
        <f>SUM(L38:L42)</f>
        <v>9</v>
      </c>
      <c r="M48" s="4"/>
      <c r="N48" s="2">
        <f>SUM(N38:N42)</f>
        <v>19</v>
      </c>
      <c r="O48" s="4"/>
      <c r="P48" s="2">
        <f>SUM(P38:P42)</f>
        <v>87</v>
      </c>
      <c r="Q48" s="4"/>
      <c r="R48" s="2" t="s">
        <v>28</v>
      </c>
    </row>
  </sheetData>
  <mergeCells count="24">
    <mergeCell ref="A15:F15"/>
    <mergeCell ref="F16:G16"/>
    <mergeCell ref="A17:H17"/>
    <mergeCell ref="A1:P1"/>
    <mergeCell ref="F2:G2"/>
    <mergeCell ref="H2:I2"/>
    <mergeCell ref="J2:K2"/>
    <mergeCell ref="L2:M2"/>
    <mergeCell ref="N2:O2"/>
    <mergeCell ref="P2:Q2"/>
    <mergeCell ref="A20:P20"/>
    <mergeCell ref="F21:G21"/>
    <mergeCell ref="H21:I21"/>
    <mergeCell ref="J21:K21"/>
    <mergeCell ref="L21:M21"/>
    <mergeCell ref="N21:O21"/>
    <mergeCell ref="P21:Q21"/>
    <mergeCell ref="A36:P36"/>
    <mergeCell ref="F37:G37"/>
    <mergeCell ref="H37:I37"/>
    <mergeCell ref="J37:K37"/>
    <mergeCell ref="L37:M37"/>
    <mergeCell ref="N37:O37"/>
    <mergeCell ref="P37:Q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2021-03-22T19:14:59Z</dcterms:created>
  <dcterms:modified xsi:type="dcterms:W3CDTF">2021-04-05T15:10:41Z</dcterms:modified>
  <cp:category/>
  <cp:contentStatus/>
</cp:coreProperties>
</file>