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30"/>
  <workbookPr defaultThemeVersion="166925"/>
  <xr:revisionPtr revIDLastSave="71" documentId="11_E60897F41BE170836B02CE998F75CCDC64E183C8" xr6:coauthVersionLast="46" xr6:coauthVersionMax="46" xr10:uidLastSave="{7515B69B-16C0-421C-89B5-13493AB54DE4}"/>
  <bookViews>
    <workbookView xWindow="240" yWindow="105" windowWidth="14805" windowHeight="8010" xr2:uid="{00000000-000D-0000-FFFF-FFFF00000000}"/>
  </bookViews>
  <sheets>
    <sheet name="By semester completed" sheetId="1" r:id="rId1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8" i="1" l="1"/>
  <c r="G157" i="1"/>
  <c r="D157" i="1"/>
  <c r="J160" i="1"/>
  <c r="H160" i="1"/>
  <c r="F160" i="1"/>
  <c r="K159" i="1"/>
  <c r="I159" i="1"/>
  <c r="G159" i="1"/>
  <c r="E159" i="1"/>
  <c r="D159" i="1"/>
  <c r="K158" i="1"/>
  <c r="I158" i="1"/>
  <c r="E158" i="1"/>
  <c r="D158" i="1"/>
  <c r="K157" i="1"/>
  <c r="I157" i="1"/>
  <c r="E157" i="1"/>
  <c r="J119" i="1"/>
  <c r="H119" i="1"/>
  <c r="F119" i="1"/>
  <c r="K118" i="1"/>
  <c r="I118" i="1"/>
  <c r="G118" i="1"/>
  <c r="E118" i="1"/>
  <c r="D118" i="1"/>
  <c r="K117" i="1"/>
  <c r="I117" i="1"/>
  <c r="G117" i="1"/>
  <c r="E117" i="1"/>
  <c r="D117" i="1"/>
  <c r="K116" i="1"/>
  <c r="I116" i="1"/>
  <c r="G116" i="1"/>
  <c r="E116" i="1"/>
  <c r="D116" i="1"/>
  <c r="J79" i="1"/>
  <c r="H79" i="1"/>
  <c r="F79" i="1"/>
  <c r="K78" i="1"/>
  <c r="I78" i="1"/>
  <c r="G78" i="1"/>
  <c r="E78" i="1"/>
  <c r="D78" i="1"/>
  <c r="K77" i="1"/>
  <c r="I77" i="1"/>
  <c r="G77" i="1"/>
  <c r="E77" i="1"/>
  <c r="D77" i="1"/>
  <c r="K76" i="1"/>
  <c r="I76" i="1"/>
  <c r="G76" i="1"/>
  <c r="E76" i="1"/>
  <c r="D76" i="1"/>
  <c r="J39" i="1"/>
  <c r="K38" i="1"/>
  <c r="K37" i="1"/>
  <c r="K36" i="1"/>
  <c r="H39" i="1"/>
  <c r="I38" i="1"/>
  <c r="I37" i="1"/>
  <c r="I36" i="1"/>
  <c r="G38" i="1"/>
  <c r="G37" i="1"/>
  <c r="G36" i="1"/>
  <c r="F39" i="1"/>
  <c r="E38" i="1"/>
  <c r="E37" i="1"/>
  <c r="E36" i="1"/>
  <c r="D38" i="1"/>
  <c r="D37" i="1"/>
  <c r="D36" i="1"/>
</calcChain>
</file>

<file path=xl/sharedStrings.xml><?xml version="1.0" encoding="utf-8"?>
<sst xmlns="http://schemas.openxmlformats.org/spreadsheetml/2006/main" count="332" uniqueCount="52">
  <si>
    <t>Fall 2017 - Spring 2020</t>
  </si>
  <si>
    <t>assessment instrument name</t>
  </si>
  <si>
    <t>criterion name</t>
  </si>
  <si>
    <t>n</t>
  </si>
  <si>
    <t>mean</t>
  </si>
  <si>
    <t>mean %</t>
  </si>
  <si>
    <t>Unacceptable (1.00-1.99) (n/%)</t>
  </si>
  <si>
    <t>Acceptable (2.00-2.99) (n/%)</t>
  </si>
  <si>
    <t>Target (3.00-3.99) (n/%)</t>
  </si>
  <si>
    <t>Teacher Work Sample</t>
  </si>
  <si>
    <t>CF Community, School &amp; Classroom</t>
  </si>
  <si>
    <t>CF Characteristics of Students</t>
  </si>
  <si>
    <t>CF Students' Varied Approaches to Learning</t>
  </si>
  <si>
    <t>CF Students' Skills and Prior Learning</t>
  </si>
  <si>
    <t>CF Implications for Instructional Planning</t>
  </si>
  <si>
    <t>LG Significance, Challenge &amp; Variety</t>
  </si>
  <si>
    <t>LG Clarity</t>
  </si>
  <si>
    <t>LG Appropriateness for Students</t>
  </si>
  <si>
    <t>LG Alignment with State Standards</t>
  </si>
  <si>
    <t>AP Alignment with Goals &amp; Instruction</t>
  </si>
  <si>
    <t>AP Clarity of criteria and standards</t>
  </si>
  <si>
    <t>AP Multiple Modes and Approaches</t>
  </si>
  <si>
    <t>AP Technical Soundness</t>
  </si>
  <si>
    <t>AP Adaptations based on individual needs of students</t>
  </si>
  <si>
    <t>DI Alignment with Goals</t>
  </si>
  <si>
    <t>DI Accurate representation of content</t>
  </si>
  <si>
    <t>DI Lesson and Unit Structure</t>
  </si>
  <si>
    <t>DI Variety of Instruction, Activities, Assignments</t>
  </si>
  <si>
    <t>DI Conceptual Information; Relevant Activities</t>
  </si>
  <si>
    <t>DI Technology</t>
  </si>
  <si>
    <t>IDM Sound Professional Practice</t>
  </si>
  <si>
    <t>IDM Modifications based on analysis of student learning</t>
  </si>
  <si>
    <t>IDM Congruence between modifications &amp; LG</t>
  </si>
  <si>
    <t>ASL Clarity &amp; accuracy of presentation</t>
  </si>
  <si>
    <t>ASL Alignment with Learning Goals</t>
  </si>
  <si>
    <t>ASL Interpretation of Data</t>
  </si>
  <si>
    <t>ASL Evidence of Impact on Student Learning</t>
  </si>
  <si>
    <t>Reflection Interpretation of achievement goals</t>
  </si>
  <si>
    <t>Reflection Insights on Effective Instruction</t>
  </si>
  <si>
    <t>Reflection Alignment among goals, instruction, &amp; assessment</t>
  </si>
  <si>
    <t>Reflection- Implications for Future Teaching</t>
  </si>
  <si>
    <t>Unacceptable 1</t>
  </si>
  <si>
    <t>N%</t>
  </si>
  <si>
    <t>Acceptable 2</t>
  </si>
  <si>
    <t>Target 3</t>
  </si>
  <si>
    <t>AVERAGE</t>
  </si>
  <si>
    <t>MIN</t>
  </si>
  <si>
    <t>MAX</t>
  </si>
  <si>
    <t>SUM</t>
  </si>
  <si>
    <t>Fall 2017 - Spring 2018</t>
  </si>
  <si>
    <t xml:space="preserve">
Fall 2018 - Spring 2019</t>
  </si>
  <si>
    <t>Fall 2019 - Spring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</si>
</sst>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0"/>
      <color rgb="FF000000"/>
      <name val="Museo-Sans-1"/>
      <family val="2"/>
      <charset val="1"/>
    </font>
    <font>
      <sz val="10"/>
      <color theme="1"/>
      <name val="Calibri"/>
      <family val="2"/>
      <scheme val="minor"/>
    </font>
    <font>
      <sz val="10"/>
      <color rgb="FF000000"/>
      <name val="Museo-Sans-1"/>
      <family val="2"/>
      <charset val="1"/>
    </font>
    <font>
      <b/>
      <sz val="11"/>
      <color rgb="FF000000"/>
      <name val="Museo-Sans-1"/>
      <family val="2"/>
      <charset val="1"/>
    </font>
    <font>
      <sz val="11"/>
      <color rgb="FF000000"/>
      <name val="Museo-Sans-1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D6DCE4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9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2" fontId="0" fillId="4" borderId="1" xfId="0" applyNumberForma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0"/>
  <sheetViews>
    <sheetView tabSelected="1" topLeftCell="A125" workbookViewId="0">
      <selection activeCell="E129" sqref="E129:F129"/>
    </sheetView>
  </sheetViews>
  <sheetFormatPr defaultRowHeight="15"/>
  <cols>
    <col min="1" max="2" width="36.85546875" style="9" customWidth="1"/>
    <col min="3" max="3" width="9.140625" style="3"/>
    <col min="4" max="4" width="9.140625" style="24"/>
    <col min="5" max="5" width="9.140625" style="3"/>
    <col min="6" max="11" width="16.140625" style="3" customWidth="1"/>
    <col min="12" max="16384" width="9.140625" style="3"/>
  </cols>
  <sheetData>
    <row r="1" spans="1:11" ht="31.5" customHeight="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2"/>
    </row>
    <row r="2" spans="1:11" ht="31.5" customHeight="1">
      <c r="A2" s="4" t="s">
        <v>1</v>
      </c>
      <c r="B2" s="4" t="s">
        <v>2</v>
      </c>
      <c r="C2" s="5" t="s">
        <v>3</v>
      </c>
      <c r="D2" s="22" t="s">
        <v>4</v>
      </c>
      <c r="E2" s="5" t="s">
        <v>5</v>
      </c>
      <c r="F2" s="1" t="s">
        <v>6</v>
      </c>
      <c r="G2" s="1"/>
      <c r="H2" s="1" t="s">
        <v>7</v>
      </c>
      <c r="I2" s="1"/>
      <c r="J2" s="1" t="s">
        <v>8</v>
      </c>
      <c r="K2" s="1"/>
    </row>
    <row r="3" spans="1:11">
      <c r="A3" s="6" t="s">
        <v>9</v>
      </c>
      <c r="B3" s="6" t="s">
        <v>10</v>
      </c>
      <c r="C3" s="7">
        <v>142</v>
      </c>
      <c r="D3" s="23">
        <v>2.87</v>
      </c>
      <c r="E3" s="8">
        <v>0.94</v>
      </c>
      <c r="F3" s="7">
        <v>1</v>
      </c>
      <c r="G3" s="7">
        <v>1</v>
      </c>
      <c r="H3" s="7">
        <v>16</v>
      </c>
      <c r="I3" s="7">
        <v>11</v>
      </c>
      <c r="J3" s="7">
        <v>125</v>
      </c>
      <c r="K3" s="7">
        <v>88</v>
      </c>
    </row>
    <row r="4" spans="1:11">
      <c r="A4" s="6" t="s">
        <v>9</v>
      </c>
      <c r="B4" s="6" t="s">
        <v>11</v>
      </c>
      <c r="C4" s="7">
        <v>142</v>
      </c>
      <c r="D4" s="23">
        <v>2.78</v>
      </c>
      <c r="E4" s="8">
        <v>0.89</v>
      </c>
      <c r="F4" s="7"/>
      <c r="G4" s="7"/>
      <c r="H4" s="7">
        <v>31</v>
      </c>
      <c r="I4" s="7">
        <v>22</v>
      </c>
      <c r="J4" s="7">
        <v>111</v>
      </c>
      <c r="K4" s="7">
        <v>78</v>
      </c>
    </row>
    <row r="5" spans="1:11" ht="25.5">
      <c r="A5" s="6" t="s">
        <v>9</v>
      </c>
      <c r="B5" s="6" t="s">
        <v>12</v>
      </c>
      <c r="C5" s="7">
        <v>142</v>
      </c>
      <c r="D5" s="23">
        <v>2.61</v>
      </c>
      <c r="E5" s="8">
        <v>0.8</v>
      </c>
      <c r="F5" s="7">
        <v>4</v>
      </c>
      <c r="G5" s="7">
        <v>3</v>
      </c>
      <c r="H5" s="7">
        <v>48</v>
      </c>
      <c r="I5" s="7">
        <v>34</v>
      </c>
      <c r="J5" s="7">
        <v>90</v>
      </c>
      <c r="K5" s="7">
        <v>63</v>
      </c>
    </row>
    <row r="6" spans="1:11">
      <c r="A6" s="6" t="s">
        <v>9</v>
      </c>
      <c r="B6" s="6" t="s">
        <v>13</v>
      </c>
      <c r="C6" s="7">
        <v>142</v>
      </c>
      <c r="D6" s="23">
        <v>2.58</v>
      </c>
      <c r="E6" s="8">
        <v>0.79</v>
      </c>
      <c r="F6" s="7">
        <v>2</v>
      </c>
      <c r="G6" s="7">
        <v>1</v>
      </c>
      <c r="H6" s="7">
        <v>56</v>
      </c>
      <c r="I6" s="7">
        <v>39</v>
      </c>
      <c r="J6" s="7">
        <v>84</v>
      </c>
      <c r="K6" s="7">
        <v>59</v>
      </c>
    </row>
    <row r="7" spans="1:11">
      <c r="A7" s="6" t="s">
        <v>9</v>
      </c>
      <c r="B7" s="6" t="s">
        <v>14</v>
      </c>
      <c r="C7" s="7">
        <v>142</v>
      </c>
      <c r="D7" s="23">
        <v>2.64</v>
      </c>
      <c r="E7" s="8">
        <v>0.82</v>
      </c>
      <c r="F7" s="7">
        <v>3</v>
      </c>
      <c r="G7" s="7">
        <v>2</v>
      </c>
      <c r="H7" s="7">
        <v>45</v>
      </c>
      <c r="I7" s="7">
        <v>32</v>
      </c>
      <c r="J7" s="7">
        <v>94</v>
      </c>
      <c r="K7" s="7">
        <v>66</v>
      </c>
    </row>
    <row r="8" spans="1:11">
      <c r="A8" s="6" t="s">
        <v>9</v>
      </c>
      <c r="B8" s="6" t="s">
        <v>15</v>
      </c>
      <c r="C8" s="7">
        <v>142</v>
      </c>
      <c r="D8" s="23">
        <v>2.91</v>
      </c>
      <c r="E8" s="8">
        <v>0.95</v>
      </c>
      <c r="F8" s="7">
        <v>1</v>
      </c>
      <c r="G8" s="7">
        <v>1</v>
      </c>
      <c r="H8" s="7">
        <v>11</v>
      </c>
      <c r="I8" s="7">
        <v>8</v>
      </c>
      <c r="J8" s="7">
        <v>130</v>
      </c>
      <c r="K8" s="7">
        <v>92</v>
      </c>
    </row>
    <row r="9" spans="1:11">
      <c r="A9" s="6" t="s">
        <v>9</v>
      </c>
      <c r="B9" s="6" t="s">
        <v>16</v>
      </c>
      <c r="C9" s="7">
        <v>142</v>
      </c>
      <c r="D9" s="23">
        <v>2.91</v>
      </c>
      <c r="E9" s="8">
        <v>0.95</v>
      </c>
      <c r="F9" s="7"/>
      <c r="G9" s="7"/>
      <c r="H9" s="7">
        <v>13</v>
      </c>
      <c r="I9" s="7">
        <v>9</v>
      </c>
      <c r="J9" s="7">
        <v>129</v>
      </c>
      <c r="K9" s="7">
        <v>91</v>
      </c>
    </row>
    <row r="10" spans="1:11">
      <c r="A10" s="6" t="s">
        <v>9</v>
      </c>
      <c r="B10" s="6" t="s">
        <v>17</v>
      </c>
      <c r="C10" s="7">
        <v>142</v>
      </c>
      <c r="D10" s="23">
        <v>2.92</v>
      </c>
      <c r="E10" s="8">
        <v>0.96</v>
      </c>
      <c r="F10" s="7">
        <v>1</v>
      </c>
      <c r="G10" s="7">
        <v>1</v>
      </c>
      <c r="H10" s="7">
        <v>10</v>
      </c>
      <c r="I10" s="7">
        <v>7</v>
      </c>
      <c r="J10" s="7">
        <v>131</v>
      </c>
      <c r="K10" s="7">
        <v>92</v>
      </c>
    </row>
    <row r="11" spans="1:11">
      <c r="A11" s="6" t="s">
        <v>9</v>
      </c>
      <c r="B11" s="6" t="s">
        <v>18</v>
      </c>
      <c r="C11" s="7">
        <v>142</v>
      </c>
      <c r="D11" s="23">
        <v>2.92</v>
      </c>
      <c r="E11" s="8">
        <v>0.96</v>
      </c>
      <c r="F11" s="7">
        <v>3</v>
      </c>
      <c r="G11" s="7">
        <v>2</v>
      </c>
      <c r="H11" s="7">
        <v>6</v>
      </c>
      <c r="I11" s="7">
        <v>4</v>
      </c>
      <c r="J11" s="7">
        <v>133</v>
      </c>
      <c r="K11" s="7">
        <v>94</v>
      </c>
    </row>
    <row r="12" spans="1:11">
      <c r="A12" s="6" t="s">
        <v>9</v>
      </c>
      <c r="B12" s="6" t="s">
        <v>19</v>
      </c>
      <c r="C12" s="7">
        <v>142</v>
      </c>
      <c r="D12" s="23">
        <v>2.91</v>
      </c>
      <c r="E12" s="8">
        <v>0.95</v>
      </c>
      <c r="F12" s="7"/>
      <c r="G12" s="7"/>
      <c r="H12" s="7">
        <v>13</v>
      </c>
      <c r="I12" s="7">
        <v>9</v>
      </c>
      <c r="J12" s="7">
        <v>129</v>
      </c>
      <c r="K12" s="7">
        <v>91</v>
      </c>
    </row>
    <row r="13" spans="1:11">
      <c r="A13" s="6" t="s">
        <v>9</v>
      </c>
      <c r="B13" s="6" t="s">
        <v>20</v>
      </c>
      <c r="C13" s="7">
        <v>142</v>
      </c>
      <c r="D13" s="23">
        <v>2.85</v>
      </c>
      <c r="E13" s="8">
        <v>0.92</v>
      </c>
      <c r="F13" s="7"/>
      <c r="G13" s="7"/>
      <c r="H13" s="7">
        <v>22</v>
      </c>
      <c r="I13" s="7">
        <v>15</v>
      </c>
      <c r="J13" s="7">
        <v>120</v>
      </c>
      <c r="K13" s="7">
        <v>85</v>
      </c>
    </row>
    <row r="14" spans="1:11">
      <c r="A14" s="6" t="s">
        <v>9</v>
      </c>
      <c r="B14" s="6" t="s">
        <v>21</v>
      </c>
      <c r="C14" s="7">
        <v>142</v>
      </c>
      <c r="D14" s="23">
        <v>2.82</v>
      </c>
      <c r="E14" s="8">
        <v>0.91</v>
      </c>
      <c r="F14" s="7"/>
      <c r="G14" s="7"/>
      <c r="H14" s="7">
        <v>26</v>
      </c>
      <c r="I14" s="7">
        <v>18</v>
      </c>
      <c r="J14" s="7">
        <v>116</v>
      </c>
      <c r="K14" s="7">
        <v>82</v>
      </c>
    </row>
    <row r="15" spans="1:11">
      <c r="A15" s="6" t="s">
        <v>9</v>
      </c>
      <c r="B15" s="6" t="s">
        <v>22</v>
      </c>
      <c r="C15" s="7">
        <v>142</v>
      </c>
      <c r="D15" s="23">
        <v>2.73</v>
      </c>
      <c r="E15" s="8">
        <v>0.86</v>
      </c>
      <c r="F15" s="7">
        <v>1</v>
      </c>
      <c r="G15" s="7">
        <v>1</v>
      </c>
      <c r="H15" s="7">
        <v>37</v>
      </c>
      <c r="I15" s="7">
        <v>26</v>
      </c>
      <c r="J15" s="7">
        <v>104</v>
      </c>
      <c r="K15" s="7">
        <v>73</v>
      </c>
    </row>
    <row r="16" spans="1:11" ht="25.5">
      <c r="A16" s="6" t="s">
        <v>9</v>
      </c>
      <c r="B16" s="6" t="s">
        <v>23</v>
      </c>
      <c r="C16" s="7">
        <v>142</v>
      </c>
      <c r="D16" s="23">
        <v>2.68</v>
      </c>
      <c r="E16" s="8">
        <v>0.84</v>
      </c>
      <c r="F16" s="7">
        <v>5</v>
      </c>
      <c r="G16" s="7">
        <v>4</v>
      </c>
      <c r="H16" s="7">
        <v>35</v>
      </c>
      <c r="I16" s="7">
        <v>25</v>
      </c>
      <c r="J16" s="7">
        <v>102</v>
      </c>
      <c r="K16" s="7">
        <v>72</v>
      </c>
    </row>
    <row r="17" spans="1:11">
      <c r="A17" s="6" t="s">
        <v>9</v>
      </c>
      <c r="B17" s="6" t="s">
        <v>24</v>
      </c>
      <c r="C17" s="7">
        <v>142</v>
      </c>
      <c r="D17" s="23">
        <v>2.89</v>
      </c>
      <c r="E17" s="8">
        <v>0.94</v>
      </c>
      <c r="F17" s="7">
        <v>1</v>
      </c>
      <c r="G17" s="7">
        <v>1</v>
      </c>
      <c r="H17" s="7">
        <v>14</v>
      </c>
      <c r="I17" s="7">
        <v>10</v>
      </c>
      <c r="J17" s="7">
        <v>127</v>
      </c>
      <c r="K17" s="7">
        <v>89</v>
      </c>
    </row>
    <row r="18" spans="1:11">
      <c r="A18" s="6" t="s">
        <v>9</v>
      </c>
      <c r="B18" s="6" t="s">
        <v>25</v>
      </c>
      <c r="C18" s="7">
        <v>142</v>
      </c>
      <c r="D18" s="23">
        <v>2.92</v>
      </c>
      <c r="E18" s="8">
        <v>0.96</v>
      </c>
      <c r="F18" s="7"/>
      <c r="G18" s="7"/>
      <c r="H18" s="7">
        <v>12</v>
      </c>
      <c r="I18" s="7">
        <v>8</v>
      </c>
      <c r="J18" s="7">
        <v>130</v>
      </c>
      <c r="K18" s="7">
        <v>92</v>
      </c>
    </row>
    <row r="19" spans="1:11">
      <c r="A19" s="6" t="s">
        <v>9</v>
      </c>
      <c r="B19" s="6" t="s">
        <v>26</v>
      </c>
      <c r="C19" s="7">
        <v>142</v>
      </c>
      <c r="D19" s="23">
        <v>2.87</v>
      </c>
      <c r="E19" s="8">
        <v>0.94</v>
      </c>
      <c r="F19" s="7">
        <v>1</v>
      </c>
      <c r="G19" s="7">
        <v>1</v>
      </c>
      <c r="H19" s="7">
        <v>16</v>
      </c>
      <c r="I19" s="7">
        <v>11</v>
      </c>
      <c r="J19" s="7">
        <v>125</v>
      </c>
      <c r="K19" s="7">
        <v>88</v>
      </c>
    </row>
    <row r="20" spans="1:11" ht="25.5">
      <c r="A20" s="6" t="s">
        <v>9</v>
      </c>
      <c r="B20" s="6" t="s">
        <v>27</v>
      </c>
      <c r="C20" s="7">
        <v>142</v>
      </c>
      <c r="D20" s="23">
        <v>2.83</v>
      </c>
      <c r="E20" s="8">
        <v>0.92</v>
      </c>
      <c r="F20" s="7">
        <v>1</v>
      </c>
      <c r="G20" s="7">
        <v>1</v>
      </c>
      <c r="H20" s="7">
        <v>22</v>
      </c>
      <c r="I20" s="7">
        <v>15</v>
      </c>
      <c r="J20" s="7">
        <v>119</v>
      </c>
      <c r="K20" s="7">
        <v>84</v>
      </c>
    </row>
    <row r="21" spans="1:11" ht="25.5">
      <c r="A21" s="6" t="s">
        <v>9</v>
      </c>
      <c r="B21" s="6" t="s">
        <v>28</v>
      </c>
      <c r="C21" s="7">
        <v>142</v>
      </c>
      <c r="D21" s="23">
        <v>2.61</v>
      </c>
      <c r="E21" s="8">
        <v>0.81</v>
      </c>
      <c r="F21" s="7">
        <v>4</v>
      </c>
      <c r="G21" s="7">
        <v>3</v>
      </c>
      <c r="H21" s="7">
        <v>47</v>
      </c>
      <c r="I21" s="7">
        <v>33</v>
      </c>
      <c r="J21" s="7">
        <v>91</v>
      </c>
      <c r="K21" s="7">
        <v>64</v>
      </c>
    </row>
    <row r="22" spans="1:11">
      <c r="A22" s="6" t="s">
        <v>9</v>
      </c>
      <c r="B22" s="6" t="s">
        <v>29</v>
      </c>
      <c r="C22" s="7">
        <v>142</v>
      </c>
      <c r="D22" s="23">
        <v>2.68</v>
      </c>
      <c r="E22" s="8">
        <v>0.84</v>
      </c>
      <c r="F22" s="7">
        <v>8</v>
      </c>
      <c r="G22" s="7">
        <v>6</v>
      </c>
      <c r="H22" s="7">
        <v>29</v>
      </c>
      <c r="I22" s="7">
        <v>20</v>
      </c>
      <c r="J22" s="7">
        <v>105</v>
      </c>
      <c r="K22" s="7">
        <v>74</v>
      </c>
    </row>
    <row r="23" spans="1:11">
      <c r="A23" s="6" t="s">
        <v>9</v>
      </c>
      <c r="B23" s="6" t="s">
        <v>30</v>
      </c>
      <c r="C23" s="7">
        <v>142</v>
      </c>
      <c r="D23" s="23">
        <v>2.87</v>
      </c>
      <c r="E23" s="8">
        <v>0.94</v>
      </c>
      <c r="F23" s="7"/>
      <c r="G23" s="7"/>
      <c r="H23" s="7">
        <v>18</v>
      </c>
      <c r="I23" s="7">
        <v>13</v>
      </c>
      <c r="J23" s="7">
        <v>124</v>
      </c>
      <c r="K23" s="7">
        <v>87</v>
      </c>
    </row>
    <row r="24" spans="1:11" ht="25.5">
      <c r="A24" s="6" t="s">
        <v>9</v>
      </c>
      <c r="B24" s="6" t="s">
        <v>31</v>
      </c>
      <c r="C24" s="7">
        <v>142</v>
      </c>
      <c r="D24" s="23">
        <v>2.75</v>
      </c>
      <c r="E24" s="8">
        <v>0.87</v>
      </c>
      <c r="F24" s="7">
        <v>2</v>
      </c>
      <c r="G24" s="7">
        <v>1</v>
      </c>
      <c r="H24" s="7">
        <v>32</v>
      </c>
      <c r="I24" s="7">
        <v>23</v>
      </c>
      <c r="J24" s="7">
        <v>108</v>
      </c>
      <c r="K24" s="7">
        <v>76</v>
      </c>
    </row>
    <row r="25" spans="1:11" ht="25.5">
      <c r="A25" s="6" t="s">
        <v>9</v>
      </c>
      <c r="B25" s="6" t="s">
        <v>32</v>
      </c>
      <c r="C25" s="7">
        <v>142</v>
      </c>
      <c r="D25" s="23">
        <v>2.8</v>
      </c>
      <c r="E25" s="8">
        <v>0.9</v>
      </c>
      <c r="F25" s="7">
        <v>2</v>
      </c>
      <c r="G25" s="7">
        <v>1</v>
      </c>
      <c r="H25" s="7">
        <v>25</v>
      </c>
      <c r="I25" s="7">
        <v>18</v>
      </c>
      <c r="J25" s="7">
        <v>115</v>
      </c>
      <c r="K25" s="7">
        <v>81</v>
      </c>
    </row>
    <row r="26" spans="1:11">
      <c r="A26" s="6" t="s">
        <v>9</v>
      </c>
      <c r="B26" s="6" t="s">
        <v>33</v>
      </c>
      <c r="C26" s="7">
        <v>142</v>
      </c>
      <c r="D26" s="23">
        <v>2.75</v>
      </c>
      <c r="E26" s="8">
        <v>0.87</v>
      </c>
      <c r="F26" s="7">
        <v>1</v>
      </c>
      <c r="G26" s="7">
        <v>1</v>
      </c>
      <c r="H26" s="7">
        <v>34</v>
      </c>
      <c r="I26" s="7">
        <v>24</v>
      </c>
      <c r="J26" s="7">
        <v>107</v>
      </c>
      <c r="K26" s="7">
        <v>75</v>
      </c>
    </row>
    <row r="27" spans="1:11">
      <c r="A27" s="6" t="s">
        <v>9</v>
      </c>
      <c r="B27" s="6" t="s">
        <v>34</v>
      </c>
      <c r="C27" s="7">
        <v>142</v>
      </c>
      <c r="D27" s="23">
        <v>2.85</v>
      </c>
      <c r="E27" s="8">
        <v>0.93</v>
      </c>
      <c r="F27" s="7">
        <v>1</v>
      </c>
      <c r="G27" s="7">
        <v>1</v>
      </c>
      <c r="H27" s="7">
        <v>19</v>
      </c>
      <c r="I27" s="7">
        <v>13</v>
      </c>
      <c r="J27" s="7">
        <v>122</v>
      </c>
      <c r="K27" s="7">
        <v>86</v>
      </c>
    </row>
    <row r="28" spans="1:11">
      <c r="A28" s="6" t="s">
        <v>9</v>
      </c>
      <c r="B28" s="6" t="s">
        <v>35</v>
      </c>
      <c r="C28" s="7">
        <v>142</v>
      </c>
      <c r="D28" s="23">
        <v>2.7</v>
      </c>
      <c r="E28" s="8">
        <v>0.85</v>
      </c>
      <c r="F28" s="7">
        <v>4</v>
      </c>
      <c r="G28" s="7">
        <v>3</v>
      </c>
      <c r="H28" s="7">
        <v>35</v>
      </c>
      <c r="I28" s="7">
        <v>25</v>
      </c>
      <c r="J28" s="7">
        <v>103</v>
      </c>
      <c r="K28" s="7">
        <v>73</v>
      </c>
    </row>
    <row r="29" spans="1:11" ht="25.5">
      <c r="A29" s="6" t="s">
        <v>9</v>
      </c>
      <c r="B29" s="6" t="s">
        <v>36</v>
      </c>
      <c r="C29" s="7">
        <v>142</v>
      </c>
      <c r="D29" s="23">
        <v>2.86</v>
      </c>
      <c r="E29" s="8">
        <v>0.93</v>
      </c>
      <c r="F29" s="7">
        <v>2</v>
      </c>
      <c r="G29" s="7">
        <v>1</v>
      </c>
      <c r="H29" s="7">
        <v>16</v>
      </c>
      <c r="I29" s="7">
        <v>11</v>
      </c>
      <c r="J29" s="7">
        <v>124</v>
      </c>
      <c r="K29" s="7">
        <v>87</v>
      </c>
    </row>
    <row r="30" spans="1:11" ht="25.5">
      <c r="A30" s="6" t="s">
        <v>9</v>
      </c>
      <c r="B30" s="6" t="s">
        <v>37</v>
      </c>
      <c r="C30" s="7">
        <v>142</v>
      </c>
      <c r="D30" s="23">
        <v>2.79</v>
      </c>
      <c r="E30" s="8">
        <v>0.89</v>
      </c>
      <c r="F30" s="7">
        <v>5</v>
      </c>
      <c r="G30" s="7">
        <v>4</v>
      </c>
      <c r="H30" s="7">
        <v>20</v>
      </c>
      <c r="I30" s="7">
        <v>14</v>
      </c>
      <c r="J30" s="7">
        <v>117</v>
      </c>
      <c r="K30" s="7">
        <v>82</v>
      </c>
    </row>
    <row r="31" spans="1:11">
      <c r="A31" s="6" t="s">
        <v>9</v>
      </c>
      <c r="B31" s="6" t="s">
        <v>38</v>
      </c>
      <c r="C31" s="7">
        <v>142</v>
      </c>
      <c r="D31" s="23">
        <v>2.62</v>
      </c>
      <c r="E31" s="8">
        <v>0.81</v>
      </c>
      <c r="F31" s="7">
        <v>7</v>
      </c>
      <c r="G31" s="7">
        <v>5</v>
      </c>
      <c r="H31" s="7">
        <v>40</v>
      </c>
      <c r="I31" s="7">
        <v>28</v>
      </c>
      <c r="J31" s="7">
        <v>95</v>
      </c>
      <c r="K31" s="7">
        <v>67</v>
      </c>
    </row>
    <row r="32" spans="1:11" ht="25.5">
      <c r="A32" s="6" t="s">
        <v>9</v>
      </c>
      <c r="B32" s="6" t="s">
        <v>39</v>
      </c>
      <c r="C32" s="7">
        <v>142</v>
      </c>
      <c r="D32" s="23">
        <v>2.75</v>
      </c>
      <c r="E32" s="8">
        <v>0.88</v>
      </c>
      <c r="F32" s="7">
        <v>8</v>
      </c>
      <c r="G32" s="7">
        <v>6</v>
      </c>
      <c r="H32" s="7">
        <v>19</v>
      </c>
      <c r="I32" s="7">
        <v>13</v>
      </c>
      <c r="J32" s="7">
        <v>115</v>
      </c>
      <c r="K32" s="7">
        <v>81</v>
      </c>
    </row>
    <row r="33" spans="1:12">
      <c r="A33" s="6" t="s">
        <v>9</v>
      </c>
      <c r="B33" s="6" t="s">
        <v>40</v>
      </c>
      <c r="C33" s="7">
        <v>142</v>
      </c>
      <c r="D33" s="23">
        <v>2.56</v>
      </c>
      <c r="E33" s="8">
        <v>0.78</v>
      </c>
      <c r="F33" s="7">
        <v>9</v>
      </c>
      <c r="G33" s="7">
        <v>6</v>
      </c>
      <c r="H33" s="7">
        <v>44</v>
      </c>
      <c r="I33" s="7">
        <v>31</v>
      </c>
      <c r="J33" s="7">
        <v>89</v>
      </c>
      <c r="K33" s="7">
        <v>63</v>
      </c>
    </row>
    <row r="35" spans="1:12" ht="30">
      <c r="D35" s="11" t="s">
        <v>4</v>
      </c>
      <c r="E35" s="12" t="s">
        <v>5</v>
      </c>
      <c r="F35" s="12" t="s">
        <v>41</v>
      </c>
      <c r="G35" s="12" t="s">
        <v>42</v>
      </c>
      <c r="H35" s="12" t="s">
        <v>43</v>
      </c>
      <c r="I35" s="12" t="s">
        <v>42</v>
      </c>
      <c r="J35" s="12" t="s">
        <v>44</v>
      </c>
      <c r="K35" s="12" t="s">
        <v>42</v>
      </c>
      <c r="L35" s="13"/>
    </row>
    <row r="36" spans="1:12">
      <c r="D36" s="14">
        <f>AVERAGE(D2:D33)</f>
        <v>2.7816129032258066</v>
      </c>
      <c r="E36" s="15">
        <f>AVERAGE(E2:E33)</f>
        <v>0.89032258064516123</v>
      </c>
      <c r="F36" s="14"/>
      <c r="G36" s="15">
        <f>AVERAGE(G2:G33)*0.01</f>
        <v>2.375E-2</v>
      </c>
      <c r="H36" s="14"/>
      <c r="I36" s="15">
        <f>AVERAGE(I2:I33)*0.01</f>
        <v>0.18354838709677421</v>
      </c>
      <c r="J36" s="14"/>
      <c r="K36" s="15">
        <f>AVERAGE(K2:K33)*0.01</f>
        <v>0.79838709677419362</v>
      </c>
      <c r="L36" s="16" t="s">
        <v>45</v>
      </c>
    </row>
    <row r="37" spans="1:12">
      <c r="D37" s="14">
        <f>MIN(D2:D33)</f>
        <v>2.56</v>
      </c>
      <c r="E37" s="15">
        <f>MIN(E2:E33)</f>
        <v>0.78</v>
      </c>
      <c r="F37" s="14"/>
      <c r="G37" s="15">
        <f>MIN(G2:G33)*0.01</f>
        <v>0.01</v>
      </c>
      <c r="H37" s="14"/>
      <c r="I37" s="15">
        <f>MIN(I2:I33)*0.01</f>
        <v>0.04</v>
      </c>
      <c r="J37" s="14"/>
      <c r="K37" s="15">
        <f>MIN(K2:K33)*0.01</f>
        <v>0.59</v>
      </c>
      <c r="L37" s="16" t="s">
        <v>46</v>
      </c>
    </row>
    <row r="38" spans="1:12">
      <c r="D38" s="17">
        <f>MAX(D2:D33)</f>
        <v>2.92</v>
      </c>
      <c r="E38" s="18">
        <f>MAX(E2:E33)</f>
        <v>0.96</v>
      </c>
      <c r="F38" s="17"/>
      <c r="G38" s="18">
        <f>MAX(G2:G33)*0.01</f>
        <v>0.06</v>
      </c>
      <c r="H38" s="17"/>
      <c r="I38" s="18">
        <f>MAX(I2:I33)*0.01</f>
        <v>0.39</v>
      </c>
      <c r="J38" s="17"/>
      <c r="K38" s="18">
        <f>MAX(K2:K33)*0.01</f>
        <v>0.94000000000000006</v>
      </c>
      <c r="L38" s="19" t="s">
        <v>47</v>
      </c>
    </row>
    <row r="39" spans="1:12">
      <c r="D39" s="20"/>
      <c r="E39" s="21"/>
      <c r="F39" s="16">
        <f>SUM(F2:F33)</f>
        <v>77</v>
      </c>
      <c r="G39" s="21"/>
      <c r="H39" s="16">
        <f>SUM(H2:H33)</f>
        <v>811</v>
      </c>
      <c r="I39" s="21"/>
      <c r="J39" s="16">
        <f>SUM(J2:J33)</f>
        <v>3514</v>
      </c>
      <c r="K39" s="21"/>
      <c r="L39" s="16" t="s">
        <v>48</v>
      </c>
    </row>
    <row r="41" spans="1:12" ht="30" customHeight="1">
      <c r="A41" s="10" t="s">
        <v>49</v>
      </c>
      <c r="B41" s="10"/>
      <c r="C41" s="10"/>
      <c r="D41" s="10"/>
      <c r="E41" s="10"/>
      <c r="F41" s="10"/>
      <c r="G41" s="10"/>
      <c r="H41" s="10"/>
      <c r="I41" s="10"/>
      <c r="J41" s="10"/>
      <c r="K41" s="2"/>
    </row>
    <row r="42" spans="1:12" ht="30" customHeight="1">
      <c r="A42" s="5" t="s">
        <v>1</v>
      </c>
      <c r="B42" s="5" t="s">
        <v>2</v>
      </c>
      <c r="C42" s="5" t="s">
        <v>3</v>
      </c>
      <c r="D42" s="22" t="s">
        <v>4</v>
      </c>
      <c r="E42" s="5" t="s">
        <v>5</v>
      </c>
      <c r="F42" s="1" t="s">
        <v>6</v>
      </c>
      <c r="G42" s="1"/>
      <c r="H42" s="1" t="s">
        <v>7</v>
      </c>
      <c r="I42" s="1"/>
      <c r="J42" s="1" t="s">
        <v>8</v>
      </c>
      <c r="K42" s="1"/>
    </row>
    <row r="43" spans="1:12">
      <c r="A43" s="7" t="s">
        <v>9</v>
      </c>
      <c r="B43" s="7" t="s">
        <v>10</v>
      </c>
      <c r="C43" s="7">
        <v>62</v>
      </c>
      <c r="D43" s="23">
        <v>2.85</v>
      </c>
      <c r="E43" s="8">
        <v>0.95</v>
      </c>
      <c r="F43" s="7">
        <v>1</v>
      </c>
      <c r="G43" s="7">
        <v>2</v>
      </c>
      <c r="H43" s="7">
        <v>7</v>
      </c>
      <c r="I43" s="7">
        <v>11</v>
      </c>
      <c r="J43" s="7">
        <v>54</v>
      </c>
      <c r="K43" s="7">
        <v>87</v>
      </c>
    </row>
    <row r="44" spans="1:12">
      <c r="A44" s="7" t="s">
        <v>9</v>
      </c>
      <c r="B44" s="7" t="s">
        <v>11</v>
      </c>
      <c r="C44" s="7">
        <v>62</v>
      </c>
      <c r="D44" s="23">
        <v>2.82</v>
      </c>
      <c r="E44" s="8">
        <v>0.94</v>
      </c>
      <c r="F44" s="7"/>
      <c r="G44" s="7"/>
      <c r="H44" s="7">
        <v>11</v>
      </c>
      <c r="I44" s="7">
        <v>18</v>
      </c>
      <c r="J44" s="7">
        <v>51</v>
      </c>
      <c r="K44" s="7">
        <v>82</v>
      </c>
    </row>
    <row r="45" spans="1:12" ht="28.5">
      <c r="A45" s="7" t="s">
        <v>9</v>
      </c>
      <c r="B45" s="7" t="s">
        <v>12</v>
      </c>
      <c r="C45" s="7">
        <v>62</v>
      </c>
      <c r="D45" s="23">
        <v>2.68</v>
      </c>
      <c r="E45" s="8">
        <v>0.89</v>
      </c>
      <c r="F45" s="7">
        <v>1</v>
      </c>
      <c r="G45" s="7">
        <v>2</v>
      </c>
      <c r="H45" s="7">
        <v>18</v>
      </c>
      <c r="I45" s="7">
        <v>29</v>
      </c>
      <c r="J45" s="7">
        <v>43</v>
      </c>
      <c r="K45" s="7">
        <v>69</v>
      </c>
    </row>
    <row r="46" spans="1:12">
      <c r="A46" s="7" t="s">
        <v>9</v>
      </c>
      <c r="B46" s="7" t="s">
        <v>13</v>
      </c>
      <c r="C46" s="7">
        <v>62</v>
      </c>
      <c r="D46" s="23">
        <v>2.61</v>
      </c>
      <c r="E46" s="8">
        <v>0.87</v>
      </c>
      <c r="F46" s="7">
        <v>2</v>
      </c>
      <c r="G46" s="7">
        <v>3</v>
      </c>
      <c r="H46" s="7">
        <v>20</v>
      </c>
      <c r="I46" s="7">
        <v>32</v>
      </c>
      <c r="J46" s="7">
        <v>40</v>
      </c>
      <c r="K46" s="7">
        <v>65</v>
      </c>
    </row>
    <row r="47" spans="1:12" ht="28.5">
      <c r="A47" s="7" t="s">
        <v>9</v>
      </c>
      <c r="B47" s="7" t="s">
        <v>14</v>
      </c>
      <c r="C47" s="7">
        <v>62</v>
      </c>
      <c r="D47" s="23">
        <v>2.71</v>
      </c>
      <c r="E47" s="8">
        <v>0.9</v>
      </c>
      <c r="F47" s="7">
        <v>1</v>
      </c>
      <c r="G47" s="7">
        <v>2</v>
      </c>
      <c r="H47" s="7">
        <v>16</v>
      </c>
      <c r="I47" s="7">
        <v>26</v>
      </c>
      <c r="J47" s="7">
        <v>45</v>
      </c>
      <c r="K47" s="7">
        <v>73</v>
      </c>
    </row>
    <row r="48" spans="1:12">
      <c r="A48" s="7" t="s">
        <v>9</v>
      </c>
      <c r="B48" s="7" t="s">
        <v>15</v>
      </c>
      <c r="C48" s="7">
        <v>62</v>
      </c>
      <c r="D48" s="23">
        <v>2.95</v>
      </c>
      <c r="E48" s="8">
        <v>0.98</v>
      </c>
      <c r="F48" s="7"/>
      <c r="G48" s="7"/>
      <c r="H48" s="7">
        <v>3</v>
      </c>
      <c r="I48" s="7">
        <v>5</v>
      </c>
      <c r="J48" s="7">
        <v>59</v>
      </c>
      <c r="K48" s="7">
        <v>95</v>
      </c>
    </row>
    <row r="49" spans="1:11">
      <c r="A49" s="7" t="s">
        <v>9</v>
      </c>
      <c r="B49" s="7" t="s">
        <v>16</v>
      </c>
      <c r="C49" s="7">
        <v>62</v>
      </c>
      <c r="D49" s="23">
        <v>2.94</v>
      </c>
      <c r="E49" s="8">
        <v>0.98</v>
      </c>
      <c r="F49" s="7"/>
      <c r="G49" s="7"/>
      <c r="H49" s="7">
        <v>4</v>
      </c>
      <c r="I49" s="7">
        <v>6</v>
      </c>
      <c r="J49" s="7">
        <v>58</v>
      </c>
      <c r="K49" s="7">
        <v>94</v>
      </c>
    </row>
    <row r="50" spans="1:11">
      <c r="A50" s="7" t="s">
        <v>9</v>
      </c>
      <c r="B50" s="7" t="s">
        <v>17</v>
      </c>
      <c r="C50" s="7">
        <v>62</v>
      </c>
      <c r="D50" s="23">
        <v>2.94</v>
      </c>
      <c r="E50" s="8">
        <v>0.98</v>
      </c>
      <c r="F50" s="7"/>
      <c r="G50" s="7"/>
      <c r="H50" s="7">
        <v>4</v>
      </c>
      <c r="I50" s="7">
        <v>6</v>
      </c>
      <c r="J50" s="7">
        <v>58</v>
      </c>
      <c r="K50" s="7">
        <v>94</v>
      </c>
    </row>
    <row r="51" spans="1:11">
      <c r="A51" s="7" t="s">
        <v>9</v>
      </c>
      <c r="B51" s="7" t="s">
        <v>18</v>
      </c>
      <c r="C51" s="7">
        <v>62</v>
      </c>
      <c r="D51" s="23">
        <v>2.98</v>
      </c>
      <c r="E51" s="8">
        <v>0.99</v>
      </c>
      <c r="F51" s="7"/>
      <c r="G51" s="7"/>
      <c r="H51" s="7">
        <v>1</v>
      </c>
      <c r="I51" s="7">
        <v>2</v>
      </c>
      <c r="J51" s="7">
        <v>61</v>
      </c>
      <c r="K51" s="7">
        <v>98</v>
      </c>
    </row>
    <row r="52" spans="1:11">
      <c r="A52" s="7" t="s">
        <v>9</v>
      </c>
      <c r="B52" s="7" t="s">
        <v>19</v>
      </c>
      <c r="C52" s="7">
        <v>62</v>
      </c>
      <c r="D52" s="23">
        <v>2.89</v>
      </c>
      <c r="E52" s="8">
        <v>0.96</v>
      </c>
      <c r="F52" s="7"/>
      <c r="G52" s="7"/>
      <c r="H52" s="7">
        <v>7</v>
      </c>
      <c r="I52" s="7">
        <v>11</v>
      </c>
      <c r="J52" s="7">
        <v>55</v>
      </c>
      <c r="K52" s="7">
        <v>89</v>
      </c>
    </row>
    <row r="53" spans="1:11">
      <c r="A53" s="7" t="s">
        <v>9</v>
      </c>
      <c r="B53" s="7" t="s">
        <v>20</v>
      </c>
      <c r="C53" s="7">
        <v>62</v>
      </c>
      <c r="D53" s="23">
        <v>2.84</v>
      </c>
      <c r="E53" s="8">
        <v>0.95</v>
      </c>
      <c r="F53" s="7"/>
      <c r="G53" s="7"/>
      <c r="H53" s="7">
        <v>10</v>
      </c>
      <c r="I53" s="7">
        <v>16</v>
      </c>
      <c r="J53" s="7">
        <v>52</v>
      </c>
      <c r="K53" s="7">
        <v>84</v>
      </c>
    </row>
    <row r="54" spans="1:11">
      <c r="A54" s="7" t="s">
        <v>9</v>
      </c>
      <c r="B54" s="7" t="s">
        <v>21</v>
      </c>
      <c r="C54" s="7">
        <v>62</v>
      </c>
      <c r="D54" s="23">
        <v>2.85</v>
      </c>
      <c r="E54" s="8">
        <v>0.95</v>
      </c>
      <c r="F54" s="7"/>
      <c r="G54" s="7"/>
      <c r="H54" s="7">
        <v>9</v>
      </c>
      <c r="I54" s="7">
        <v>15</v>
      </c>
      <c r="J54" s="7">
        <v>53</v>
      </c>
      <c r="K54" s="7">
        <v>85</v>
      </c>
    </row>
    <row r="55" spans="1:11">
      <c r="A55" s="7" t="s">
        <v>9</v>
      </c>
      <c r="B55" s="7" t="s">
        <v>22</v>
      </c>
      <c r="C55" s="7">
        <v>62</v>
      </c>
      <c r="D55" s="23">
        <v>2.68</v>
      </c>
      <c r="E55" s="8">
        <v>0.89</v>
      </c>
      <c r="F55" s="7">
        <v>1</v>
      </c>
      <c r="G55" s="7">
        <v>2</v>
      </c>
      <c r="H55" s="7">
        <v>18</v>
      </c>
      <c r="I55" s="7">
        <v>29</v>
      </c>
      <c r="J55" s="7">
        <v>43</v>
      </c>
      <c r="K55" s="7">
        <v>69</v>
      </c>
    </row>
    <row r="56" spans="1:11" ht="28.5">
      <c r="A56" s="7" t="s">
        <v>9</v>
      </c>
      <c r="B56" s="7" t="s">
        <v>23</v>
      </c>
      <c r="C56" s="7">
        <v>62</v>
      </c>
      <c r="D56" s="23">
        <v>2.69</v>
      </c>
      <c r="E56" s="8">
        <v>0.9</v>
      </c>
      <c r="F56" s="7">
        <v>4</v>
      </c>
      <c r="G56" s="7">
        <v>6</v>
      </c>
      <c r="H56" s="7">
        <v>11</v>
      </c>
      <c r="I56" s="7">
        <v>18</v>
      </c>
      <c r="J56" s="7">
        <v>47</v>
      </c>
      <c r="K56" s="7">
        <v>76</v>
      </c>
    </row>
    <row r="57" spans="1:11">
      <c r="A57" s="7" t="s">
        <v>9</v>
      </c>
      <c r="B57" s="7" t="s">
        <v>24</v>
      </c>
      <c r="C57" s="7">
        <v>62</v>
      </c>
      <c r="D57" s="23">
        <v>2.94</v>
      </c>
      <c r="E57" s="8">
        <v>0.98</v>
      </c>
      <c r="F57" s="7"/>
      <c r="G57" s="7"/>
      <c r="H57" s="7">
        <v>4</v>
      </c>
      <c r="I57" s="7">
        <v>6</v>
      </c>
      <c r="J57" s="7">
        <v>58</v>
      </c>
      <c r="K57" s="7">
        <v>94</v>
      </c>
    </row>
    <row r="58" spans="1:11">
      <c r="A58" s="7" t="s">
        <v>9</v>
      </c>
      <c r="B58" s="7" t="s">
        <v>25</v>
      </c>
      <c r="C58" s="7">
        <v>62</v>
      </c>
      <c r="D58" s="23">
        <v>2.94</v>
      </c>
      <c r="E58" s="8">
        <v>0.98</v>
      </c>
      <c r="F58" s="7"/>
      <c r="G58" s="7"/>
      <c r="H58" s="7">
        <v>4</v>
      </c>
      <c r="I58" s="7">
        <v>6</v>
      </c>
      <c r="J58" s="7">
        <v>58</v>
      </c>
      <c r="K58" s="7">
        <v>94</v>
      </c>
    </row>
    <row r="59" spans="1:11">
      <c r="A59" s="7" t="s">
        <v>9</v>
      </c>
      <c r="B59" s="7" t="s">
        <v>26</v>
      </c>
      <c r="C59" s="7">
        <v>62</v>
      </c>
      <c r="D59" s="23">
        <v>2.92</v>
      </c>
      <c r="E59" s="8">
        <v>0.97</v>
      </c>
      <c r="F59" s="7"/>
      <c r="G59" s="7"/>
      <c r="H59" s="7">
        <v>5</v>
      </c>
      <c r="I59" s="7">
        <v>8</v>
      </c>
      <c r="J59" s="7">
        <v>57</v>
      </c>
      <c r="K59" s="7">
        <v>92</v>
      </c>
    </row>
    <row r="60" spans="1:11" ht="28.5">
      <c r="A60" s="7" t="s">
        <v>9</v>
      </c>
      <c r="B60" s="7" t="s">
        <v>27</v>
      </c>
      <c r="C60" s="7">
        <v>62</v>
      </c>
      <c r="D60" s="23">
        <v>2.85</v>
      </c>
      <c r="E60" s="8">
        <v>0.95</v>
      </c>
      <c r="F60" s="7"/>
      <c r="G60" s="7"/>
      <c r="H60" s="7">
        <v>9</v>
      </c>
      <c r="I60" s="7">
        <v>15</v>
      </c>
      <c r="J60" s="7">
        <v>53</v>
      </c>
      <c r="K60" s="7">
        <v>85</v>
      </c>
    </row>
    <row r="61" spans="1:11" ht="28.5">
      <c r="A61" s="7" t="s">
        <v>9</v>
      </c>
      <c r="B61" s="7" t="s">
        <v>28</v>
      </c>
      <c r="C61" s="7">
        <v>62</v>
      </c>
      <c r="D61" s="23">
        <v>2.6</v>
      </c>
      <c r="E61" s="8">
        <v>0.87</v>
      </c>
      <c r="F61" s="7">
        <v>2</v>
      </c>
      <c r="G61" s="7">
        <v>3</v>
      </c>
      <c r="H61" s="7">
        <v>21</v>
      </c>
      <c r="I61" s="7">
        <v>34</v>
      </c>
      <c r="J61" s="7">
        <v>39</v>
      </c>
      <c r="K61" s="7">
        <v>63</v>
      </c>
    </row>
    <row r="62" spans="1:11">
      <c r="A62" s="7" t="s">
        <v>9</v>
      </c>
      <c r="B62" s="7" t="s">
        <v>29</v>
      </c>
      <c r="C62" s="7">
        <v>62</v>
      </c>
      <c r="D62" s="23">
        <v>2.69</v>
      </c>
      <c r="E62" s="8">
        <v>0.9</v>
      </c>
      <c r="F62" s="7">
        <v>3</v>
      </c>
      <c r="G62" s="7">
        <v>5</v>
      </c>
      <c r="H62" s="7">
        <v>13</v>
      </c>
      <c r="I62" s="7">
        <v>21</v>
      </c>
      <c r="J62" s="7">
        <v>46</v>
      </c>
      <c r="K62" s="7">
        <v>74</v>
      </c>
    </row>
    <row r="63" spans="1:11">
      <c r="A63" s="7" t="s">
        <v>9</v>
      </c>
      <c r="B63" s="7" t="s">
        <v>30</v>
      </c>
      <c r="C63" s="7">
        <v>62</v>
      </c>
      <c r="D63" s="23">
        <v>2.9</v>
      </c>
      <c r="E63" s="8">
        <v>0.97</v>
      </c>
      <c r="F63" s="7"/>
      <c r="G63" s="7"/>
      <c r="H63" s="7">
        <v>6</v>
      </c>
      <c r="I63" s="7">
        <v>10</v>
      </c>
      <c r="J63" s="7">
        <v>56</v>
      </c>
      <c r="K63" s="7">
        <v>90</v>
      </c>
    </row>
    <row r="64" spans="1:11" ht="28.5">
      <c r="A64" s="7" t="s">
        <v>9</v>
      </c>
      <c r="B64" s="7" t="s">
        <v>31</v>
      </c>
      <c r="C64" s="7">
        <v>62</v>
      </c>
      <c r="D64" s="23">
        <v>2.81</v>
      </c>
      <c r="E64" s="8">
        <v>0.94</v>
      </c>
      <c r="F64" s="7"/>
      <c r="G64" s="7"/>
      <c r="H64" s="7">
        <v>12</v>
      </c>
      <c r="I64" s="7">
        <v>19</v>
      </c>
      <c r="J64" s="7">
        <v>50</v>
      </c>
      <c r="K64" s="7">
        <v>81</v>
      </c>
    </row>
    <row r="65" spans="1:12" ht="28.5">
      <c r="A65" s="7" t="s">
        <v>9</v>
      </c>
      <c r="B65" s="7" t="s">
        <v>32</v>
      </c>
      <c r="C65" s="7">
        <v>62</v>
      </c>
      <c r="D65" s="23">
        <v>2.82</v>
      </c>
      <c r="E65" s="8">
        <v>0.94</v>
      </c>
      <c r="F65" s="7"/>
      <c r="G65" s="7"/>
      <c r="H65" s="7">
        <v>11</v>
      </c>
      <c r="I65" s="7">
        <v>18</v>
      </c>
      <c r="J65" s="7">
        <v>51</v>
      </c>
      <c r="K65" s="7">
        <v>82</v>
      </c>
    </row>
    <row r="66" spans="1:12">
      <c r="A66" s="7" t="s">
        <v>9</v>
      </c>
      <c r="B66" s="7" t="s">
        <v>33</v>
      </c>
      <c r="C66" s="7">
        <v>62</v>
      </c>
      <c r="D66" s="23">
        <v>2.74</v>
      </c>
      <c r="E66" s="8">
        <v>0.91</v>
      </c>
      <c r="F66" s="7"/>
      <c r="G66" s="7"/>
      <c r="H66" s="7">
        <v>16</v>
      </c>
      <c r="I66" s="7">
        <v>26</v>
      </c>
      <c r="J66" s="7">
        <v>46</v>
      </c>
      <c r="K66" s="7">
        <v>74</v>
      </c>
    </row>
    <row r="67" spans="1:12">
      <c r="A67" s="7" t="s">
        <v>9</v>
      </c>
      <c r="B67" s="7" t="s">
        <v>34</v>
      </c>
      <c r="C67" s="7">
        <v>62</v>
      </c>
      <c r="D67" s="23">
        <v>2.84</v>
      </c>
      <c r="E67" s="8">
        <v>0.95</v>
      </c>
      <c r="F67" s="7"/>
      <c r="G67" s="7"/>
      <c r="H67" s="7">
        <v>10</v>
      </c>
      <c r="I67" s="7">
        <v>16</v>
      </c>
      <c r="J67" s="7">
        <v>52</v>
      </c>
      <c r="K67" s="7">
        <v>84</v>
      </c>
    </row>
    <row r="68" spans="1:12">
      <c r="A68" s="7" t="s">
        <v>9</v>
      </c>
      <c r="B68" s="7" t="s">
        <v>35</v>
      </c>
      <c r="C68" s="7">
        <v>62</v>
      </c>
      <c r="D68" s="23">
        <v>2.69</v>
      </c>
      <c r="E68" s="8">
        <v>0.9</v>
      </c>
      <c r="F68" s="7">
        <v>3</v>
      </c>
      <c r="G68" s="7">
        <v>5</v>
      </c>
      <c r="H68" s="7">
        <v>13</v>
      </c>
      <c r="I68" s="7">
        <v>21</v>
      </c>
      <c r="J68" s="7">
        <v>46</v>
      </c>
      <c r="K68" s="7">
        <v>74</v>
      </c>
    </row>
    <row r="69" spans="1:12" ht="28.5">
      <c r="A69" s="7" t="s">
        <v>9</v>
      </c>
      <c r="B69" s="7" t="s">
        <v>36</v>
      </c>
      <c r="C69" s="7">
        <v>62</v>
      </c>
      <c r="D69" s="23">
        <v>2.89</v>
      </c>
      <c r="E69" s="8">
        <v>0.96</v>
      </c>
      <c r="F69" s="7">
        <v>1</v>
      </c>
      <c r="G69" s="7">
        <v>2</v>
      </c>
      <c r="H69" s="7">
        <v>5</v>
      </c>
      <c r="I69" s="7">
        <v>8</v>
      </c>
      <c r="J69" s="7">
        <v>56</v>
      </c>
      <c r="K69" s="7">
        <v>90</v>
      </c>
    </row>
    <row r="70" spans="1:12" ht="28.5">
      <c r="A70" s="7" t="s">
        <v>9</v>
      </c>
      <c r="B70" s="7" t="s">
        <v>37</v>
      </c>
      <c r="C70" s="7">
        <v>62</v>
      </c>
      <c r="D70" s="23">
        <v>2.77</v>
      </c>
      <c r="E70" s="8">
        <v>0.92</v>
      </c>
      <c r="F70" s="7">
        <v>4</v>
      </c>
      <c r="G70" s="7">
        <v>6</v>
      </c>
      <c r="H70" s="7">
        <v>6</v>
      </c>
      <c r="I70" s="7">
        <v>10</v>
      </c>
      <c r="J70" s="7">
        <v>52</v>
      </c>
      <c r="K70" s="7">
        <v>84</v>
      </c>
    </row>
    <row r="71" spans="1:12" ht="28.5">
      <c r="A71" s="7" t="s">
        <v>9</v>
      </c>
      <c r="B71" s="7" t="s">
        <v>38</v>
      </c>
      <c r="C71" s="7">
        <v>62</v>
      </c>
      <c r="D71" s="23">
        <v>2.58</v>
      </c>
      <c r="E71" s="8">
        <v>0.86</v>
      </c>
      <c r="F71" s="7">
        <v>3</v>
      </c>
      <c r="G71" s="7">
        <v>5</v>
      </c>
      <c r="H71" s="7">
        <v>20</v>
      </c>
      <c r="I71" s="7">
        <v>32</v>
      </c>
      <c r="J71" s="7">
        <v>39</v>
      </c>
      <c r="K71" s="7">
        <v>63</v>
      </c>
    </row>
    <row r="72" spans="1:12" ht="28.5">
      <c r="A72" s="7" t="s">
        <v>9</v>
      </c>
      <c r="B72" s="7" t="s">
        <v>39</v>
      </c>
      <c r="C72" s="7">
        <v>62</v>
      </c>
      <c r="D72" s="23">
        <v>2.73</v>
      </c>
      <c r="E72" s="8">
        <v>0.91</v>
      </c>
      <c r="F72" s="7">
        <v>4</v>
      </c>
      <c r="G72" s="7">
        <v>6</v>
      </c>
      <c r="H72" s="7">
        <v>9</v>
      </c>
      <c r="I72" s="7">
        <v>15</v>
      </c>
      <c r="J72" s="7">
        <v>49</v>
      </c>
      <c r="K72" s="7">
        <v>79</v>
      </c>
    </row>
    <row r="73" spans="1:12" ht="28.5">
      <c r="A73" s="7" t="s">
        <v>9</v>
      </c>
      <c r="B73" s="7" t="s">
        <v>40</v>
      </c>
      <c r="C73" s="7">
        <v>62</v>
      </c>
      <c r="D73" s="23">
        <v>2.48</v>
      </c>
      <c r="E73" s="8">
        <v>0.83</v>
      </c>
      <c r="F73" s="7">
        <v>5</v>
      </c>
      <c r="G73" s="7">
        <v>8</v>
      </c>
      <c r="H73" s="7">
        <v>22</v>
      </c>
      <c r="I73" s="7">
        <v>35</v>
      </c>
      <c r="J73" s="7">
        <v>35</v>
      </c>
      <c r="K73" s="7">
        <v>56</v>
      </c>
    </row>
    <row r="75" spans="1:12" ht="30">
      <c r="D75" s="11" t="s">
        <v>4</v>
      </c>
      <c r="E75" s="12" t="s">
        <v>5</v>
      </c>
      <c r="F75" s="12" t="s">
        <v>41</v>
      </c>
      <c r="G75" s="12" t="s">
        <v>42</v>
      </c>
      <c r="H75" s="12" t="s">
        <v>43</v>
      </c>
      <c r="I75" s="12" t="s">
        <v>42</v>
      </c>
      <c r="J75" s="12" t="s">
        <v>44</v>
      </c>
      <c r="K75" s="12" t="s">
        <v>42</v>
      </c>
      <c r="L75" s="13"/>
    </row>
    <row r="76" spans="1:12">
      <c r="D76" s="14">
        <f>AVERAGE(D42:D73)</f>
        <v>2.7941935483870965</v>
      </c>
      <c r="E76" s="15">
        <f>AVERAGE(E42:E73)</f>
        <v>0.93129032258064515</v>
      </c>
      <c r="F76" s="14"/>
      <c r="G76" s="15">
        <f>AVERAGE(G42:G73)*0.01</f>
        <v>4.071428571428571E-2</v>
      </c>
      <c r="H76" s="14"/>
      <c r="I76" s="15">
        <f>AVERAGE(I42:I73)*0.01</f>
        <v>0.16903225806451613</v>
      </c>
      <c r="J76" s="14"/>
      <c r="K76" s="15">
        <f>AVERAGE(K42:K73)*0.01</f>
        <v>0.81258064516129036</v>
      </c>
      <c r="L76" s="16" t="s">
        <v>45</v>
      </c>
    </row>
    <row r="77" spans="1:12">
      <c r="D77" s="14">
        <f>MIN(D42:D73)</f>
        <v>2.48</v>
      </c>
      <c r="E77" s="15">
        <f>MIN(E42:E73)</f>
        <v>0.83</v>
      </c>
      <c r="F77" s="14"/>
      <c r="G77" s="15">
        <f>MIN(G42:G73)*0.01</f>
        <v>0.02</v>
      </c>
      <c r="H77" s="14"/>
      <c r="I77" s="15">
        <f>MIN(I42:I73)*0.01</f>
        <v>0.02</v>
      </c>
      <c r="J77" s="14"/>
      <c r="K77" s="15">
        <f>MIN(K42:K73)*0.01</f>
        <v>0.56000000000000005</v>
      </c>
      <c r="L77" s="16" t="s">
        <v>46</v>
      </c>
    </row>
    <row r="78" spans="1:12">
      <c r="D78" s="17">
        <f>MAX(D42:D73)</f>
        <v>2.98</v>
      </c>
      <c r="E78" s="18">
        <f>MAX(E42:E73)</f>
        <v>0.99</v>
      </c>
      <c r="F78" s="17"/>
      <c r="G78" s="18">
        <f>MAX(G42:G73)*0.01</f>
        <v>0.08</v>
      </c>
      <c r="H78" s="17"/>
      <c r="I78" s="18">
        <f>MAX(I42:I73)*0.01</f>
        <v>0.35000000000000003</v>
      </c>
      <c r="J78" s="17"/>
      <c r="K78" s="18">
        <f>MAX(K42:K73)*0.01</f>
        <v>0.98</v>
      </c>
      <c r="L78" s="19" t="s">
        <v>47</v>
      </c>
    </row>
    <row r="79" spans="1:12">
      <c r="D79" s="20"/>
      <c r="E79" s="21"/>
      <c r="F79" s="16">
        <f>SUM(F42:F73)</f>
        <v>35</v>
      </c>
      <c r="G79" s="21"/>
      <c r="H79" s="16">
        <f>SUM(H42:H73)</f>
        <v>325</v>
      </c>
      <c r="I79" s="21"/>
      <c r="J79" s="16">
        <f>SUM(J42:J73)</f>
        <v>1562</v>
      </c>
      <c r="K79" s="21"/>
      <c r="L79" s="16" t="s">
        <v>48</v>
      </c>
    </row>
    <row r="81" spans="1:11" ht="32.25" customHeight="1">
      <c r="A81" s="10" t="s">
        <v>50</v>
      </c>
      <c r="B81" s="10"/>
      <c r="C81" s="10"/>
      <c r="D81" s="10"/>
      <c r="E81" s="10"/>
      <c r="F81" s="10"/>
      <c r="G81" s="10"/>
      <c r="H81" s="10"/>
      <c r="I81" s="10"/>
      <c r="J81" s="10"/>
      <c r="K81" s="2"/>
    </row>
    <row r="82" spans="1:11" ht="32.25" customHeight="1">
      <c r="A82" s="5" t="s">
        <v>1</v>
      </c>
      <c r="B82" s="5" t="s">
        <v>2</v>
      </c>
      <c r="C82" s="5" t="s">
        <v>3</v>
      </c>
      <c r="D82" s="22" t="s">
        <v>4</v>
      </c>
      <c r="E82" s="5" t="s">
        <v>5</v>
      </c>
      <c r="F82" s="1" t="s">
        <v>6</v>
      </c>
      <c r="G82" s="1"/>
      <c r="H82" s="1" t="s">
        <v>7</v>
      </c>
      <c r="I82" s="1"/>
      <c r="J82" s="1" t="s">
        <v>8</v>
      </c>
      <c r="K82" s="1"/>
    </row>
    <row r="83" spans="1:11">
      <c r="A83" s="7" t="s">
        <v>9</v>
      </c>
      <c r="B83" s="7" t="s">
        <v>10</v>
      </c>
      <c r="C83" s="7">
        <v>42</v>
      </c>
      <c r="D83" s="23">
        <v>2.88</v>
      </c>
      <c r="E83" s="8">
        <v>0.96</v>
      </c>
      <c r="F83" s="7"/>
      <c r="G83" s="7"/>
      <c r="H83" s="7">
        <v>5</v>
      </c>
      <c r="I83" s="7">
        <v>12</v>
      </c>
      <c r="J83" s="7">
        <v>37</v>
      </c>
      <c r="K83" s="7">
        <v>88</v>
      </c>
    </row>
    <row r="84" spans="1:11">
      <c r="A84" s="7" t="s">
        <v>9</v>
      </c>
      <c r="B84" s="7" t="s">
        <v>11</v>
      </c>
      <c r="C84" s="7">
        <v>42</v>
      </c>
      <c r="D84" s="23">
        <v>2.79</v>
      </c>
      <c r="E84" s="8">
        <v>0.93</v>
      </c>
      <c r="F84" s="7"/>
      <c r="G84" s="7"/>
      <c r="H84" s="7">
        <v>9</v>
      </c>
      <c r="I84" s="7">
        <v>21</v>
      </c>
      <c r="J84" s="7">
        <v>33</v>
      </c>
      <c r="K84" s="7">
        <v>79</v>
      </c>
    </row>
    <row r="85" spans="1:11" ht="28.5">
      <c r="A85" s="7" t="s">
        <v>9</v>
      </c>
      <c r="B85" s="7" t="s">
        <v>12</v>
      </c>
      <c r="C85" s="7">
        <v>42</v>
      </c>
      <c r="D85" s="23">
        <v>2.57</v>
      </c>
      <c r="E85" s="8">
        <v>0.86</v>
      </c>
      <c r="F85" s="7">
        <v>2</v>
      </c>
      <c r="G85" s="7">
        <v>5</v>
      </c>
      <c r="H85" s="7">
        <v>14</v>
      </c>
      <c r="I85" s="7">
        <v>33</v>
      </c>
      <c r="J85" s="7">
        <v>26</v>
      </c>
      <c r="K85" s="7">
        <v>62</v>
      </c>
    </row>
    <row r="86" spans="1:11">
      <c r="A86" s="7" t="s">
        <v>9</v>
      </c>
      <c r="B86" s="7" t="s">
        <v>13</v>
      </c>
      <c r="C86" s="7">
        <v>42</v>
      </c>
      <c r="D86" s="23">
        <v>2.57</v>
      </c>
      <c r="E86" s="8">
        <v>0.86</v>
      </c>
      <c r="F86" s="7"/>
      <c r="G86" s="7"/>
      <c r="H86" s="7">
        <v>18</v>
      </c>
      <c r="I86" s="7">
        <v>43</v>
      </c>
      <c r="J86" s="7">
        <v>24</v>
      </c>
      <c r="K86" s="7">
        <v>57</v>
      </c>
    </row>
    <row r="87" spans="1:11" ht="28.5">
      <c r="A87" s="7" t="s">
        <v>9</v>
      </c>
      <c r="B87" s="7" t="s">
        <v>14</v>
      </c>
      <c r="C87" s="7">
        <v>42</v>
      </c>
      <c r="D87" s="23">
        <v>2.57</v>
      </c>
      <c r="E87" s="8">
        <v>0.86</v>
      </c>
      <c r="F87" s="7">
        <v>1</v>
      </c>
      <c r="G87" s="7">
        <v>2</v>
      </c>
      <c r="H87" s="7">
        <v>16</v>
      </c>
      <c r="I87" s="7">
        <v>38</v>
      </c>
      <c r="J87" s="7">
        <v>25</v>
      </c>
      <c r="K87" s="7">
        <v>60</v>
      </c>
    </row>
    <row r="88" spans="1:11">
      <c r="A88" s="7" t="s">
        <v>9</v>
      </c>
      <c r="B88" s="7" t="s">
        <v>15</v>
      </c>
      <c r="C88" s="7">
        <v>42</v>
      </c>
      <c r="D88" s="23">
        <v>2.86</v>
      </c>
      <c r="E88" s="8">
        <v>0.95</v>
      </c>
      <c r="F88" s="7">
        <v>1</v>
      </c>
      <c r="G88" s="7">
        <v>2</v>
      </c>
      <c r="H88" s="7">
        <v>4</v>
      </c>
      <c r="I88" s="7">
        <v>10</v>
      </c>
      <c r="J88" s="7">
        <v>37</v>
      </c>
      <c r="K88" s="7">
        <v>88</v>
      </c>
    </row>
    <row r="89" spans="1:11">
      <c r="A89" s="7" t="s">
        <v>9</v>
      </c>
      <c r="B89" s="7" t="s">
        <v>16</v>
      </c>
      <c r="C89" s="7">
        <v>42</v>
      </c>
      <c r="D89" s="23">
        <v>2.88</v>
      </c>
      <c r="E89" s="8">
        <v>0.96</v>
      </c>
      <c r="F89" s="7"/>
      <c r="G89" s="7"/>
      <c r="H89" s="7">
        <v>5</v>
      </c>
      <c r="I89" s="7">
        <v>12</v>
      </c>
      <c r="J89" s="7">
        <v>37</v>
      </c>
      <c r="K89" s="7">
        <v>88</v>
      </c>
    </row>
    <row r="90" spans="1:11">
      <c r="A90" s="7" t="s">
        <v>9</v>
      </c>
      <c r="B90" s="7" t="s">
        <v>17</v>
      </c>
      <c r="C90" s="7">
        <v>42</v>
      </c>
      <c r="D90" s="23">
        <v>2.88</v>
      </c>
      <c r="E90" s="8">
        <v>0.96</v>
      </c>
      <c r="F90" s="7">
        <v>1</v>
      </c>
      <c r="G90" s="7">
        <v>2</v>
      </c>
      <c r="H90" s="7">
        <v>3</v>
      </c>
      <c r="I90" s="7">
        <v>7</v>
      </c>
      <c r="J90" s="7">
        <v>38</v>
      </c>
      <c r="K90" s="7">
        <v>90</v>
      </c>
    </row>
    <row r="91" spans="1:11">
      <c r="A91" s="7" t="s">
        <v>9</v>
      </c>
      <c r="B91" s="7" t="s">
        <v>18</v>
      </c>
      <c r="C91" s="7">
        <v>42</v>
      </c>
      <c r="D91" s="23">
        <v>2.79</v>
      </c>
      <c r="E91" s="8">
        <v>0.93</v>
      </c>
      <c r="F91" s="7">
        <v>3</v>
      </c>
      <c r="G91" s="7">
        <v>7</v>
      </c>
      <c r="H91" s="7">
        <v>3</v>
      </c>
      <c r="I91" s="7">
        <v>7</v>
      </c>
      <c r="J91" s="7">
        <v>36</v>
      </c>
      <c r="K91" s="7">
        <v>86</v>
      </c>
    </row>
    <row r="92" spans="1:11">
      <c r="A92" s="7" t="s">
        <v>9</v>
      </c>
      <c r="B92" s="7" t="s">
        <v>19</v>
      </c>
      <c r="C92" s="7">
        <v>42</v>
      </c>
      <c r="D92" s="23">
        <v>2.95</v>
      </c>
      <c r="E92" s="8">
        <v>0.98</v>
      </c>
      <c r="F92" s="7"/>
      <c r="G92" s="7"/>
      <c r="H92" s="7">
        <v>2</v>
      </c>
      <c r="I92" s="7">
        <v>5</v>
      </c>
      <c r="J92" s="7">
        <v>40</v>
      </c>
      <c r="K92" s="7">
        <v>95</v>
      </c>
    </row>
    <row r="93" spans="1:11">
      <c r="A93" s="7" t="s">
        <v>9</v>
      </c>
      <c r="B93" s="7" t="s">
        <v>20</v>
      </c>
      <c r="C93" s="7">
        <v>42</v>
      </c>
      <c r="D93" s="23">
        <v>2.83</v>
      </c>
      <c r="E93" s="8">
        <v>0.94</v>
      </c>
      <c r="F93" s="7"/>
      <c r="G93" s="7"/>
      <c r="H93" s="7">
        <v>7</v>
      </c>
      <c r="I93" s="7">
        <v>17</v>
      </c>
      <c r="J93" s="7">
        <v>35</v>
      </c>
      <c r="K93" s="7">
        <v>83</v>
      </c>
    </row>
    <row r="94" spans="1:11">
      <c r="A94" s="7" t="s">
        <v>9</v>
      </c>
      <c r="B94" s="7" t="s">
        <v>21</v>
      </c>
      <c r="C94" s="7">
        <v>42</v>
      </c>
      <c r="D94" s="23">
        <v>2.81</v>
      </c>
      <c r="E94" s="8">
        <v>0.94</v>
      </c>
      <c r="F94" s="7"/>
      <c r="G94" s="7"/>
      <c r="H94" s="7">
        <v>8</v>
      </c>
      <c r="I94" s="7">
        <v>19</v>
      </c>
      <c r="J94" s="7">
        <v>34</v>
      </c>
      <c r="K94" s="7">
        <v>81</v>
      </c>
    </row>
    <row r="95" spans="1:11">
      <c r="A95" s="7" t="s">
        <v>9</v>
      </c>
      <c r="B95" s="7" t="s">
        <v>22</v>
      </c>
      <c r="C95" s="7">
        <v>42</v>
      </c>
      <c r="D95" s="23">
        <v>2.76</v>
      </c>
      <c r="E95" s="8">
        <v>0.92</v>
      </c>
      <c r="F95" s="7"/>
      <c r="G95" s="7"/>
      <c r="H95" s="7">
        <v>10</v>
      </c>
      <c r="I95" s="7">
        <v>24</v>
      </c>
      <c r="J95" s="7">
        <v>32</v>
      </c>
      <c r="K95" s="7">
        <v>76</v>
      </c>
    </row>
    <row r="96" spans="1:11" ht="28.5">
      <c r="A96" s="7" t="s">
        <v>9</v>
      </c>
      <c r="B96" s="7" t="s">
        <v>23</v>
      </c>
      <c r="C96" s="7">
        <v>42</v>
      </c>
      <c r="D96" s="23">
        <v>2.71</v>
      </c>
      <c r="E96" s="8">
        <v>0.9</v>
      </c>
      <c r="F96" s="7"/>
      <c r="G96" s="7"/>
      <c r="H96" s="7">
        <v>12</v>
      </c>
      <c r="I96" s="7">
        <v>29</v>
      </c>
      <c r="J96" s="7">
        <v>30</v>
      </c>
      <c r="K96" s="7">
        <v>71</v>
      </c>
    </row>
    <row r="97" spans="1:11">
      <c r="A97" s="7" t="s">
        <v>9</v>
      </c>
      <c r="B97" s="7" t="s">
        <v>24</v>
      </c>
      <c r="C97" s="7">
        <v>42</v>
      </c>
      <c r="D97" s="23">
        <v>2.9</v>
      </c>
      <c r="E97" s="8">
        <v>0.97</v>
      </c>
      <c r="F97" s="7"/>
      <c r="G97" s="7"/>
      <c r="H97" s="7">
        <v>4</v>
      </c>
      <c r="I97" s="7">
        <v>10</v>
      </c>
      <c r="J97" s="7">
        <v>38</v>
      </c>
      <c r="K97" s="7">
        <v>90</v>
      </c>
    </row>
    <row r="98" spans="1:11">
      <c r="A98" s="7" t="s">
        <v>9</v>
      </c>
      <c r="B98" s="7" t="s">
        <v>25</v>
      </c>
      <c r="C98" s="7">
        <v>42</v>
      </c>
      <c r="D98" s="23">
        <v>2.9</v>
      </c>
      <c r="E98" s="8">
        <v>0.97</v>
      </c>
      <c r="F98" s="7"/>
      <c r="G98" s="7"/>
      <c r="H98" s="7">
        <v>4</v>
      </c>
      <c r="I98" s="7">
        <v>10</v>
      </c>
      <c r="J98" s="7">
        <v>38</v>
      </c>
      <c r="K98" s="7">
        <v>90</v>
      </c>
    </row>
    <row r="99" spans="1:11">
      <c r="A99" s="7" t="s">
        <v>9</v>
      </c>
      <c r="B99" s="7" t="s">
        <v>26</v>
      </c>
      <c r="C99" s="7">
        <v>42</v>
      </c>
      <c r="D99" s="23">
        <v>2.9</v>
      </c>
      <c r="E99" s="8">
        <v>0.97</v>
      </c>
      <c r="F99" s="7"/>
      <c r="G99" s="7"/>
      <c r="H99" s="7">
        <v>4</v>
      </c>
      <c r="I99" s="7">
        <v>10</v>
      </c>
      <c r="J99" s="7">
        <v>38</v>
      </c>
      <c r="K99" s="7">
        <v>90</v>
      </c>
    </row>
    <row r="100" spans="1:11" ht="28.5">
      <c r="A100" s="7" t="s">
        <v>9</v>
      </c>
      <c r="B100" s="7" t="s">
        <v>27</v>
      </c>
      <c r="C100" s="7">
        <v>42</v>
      </c>
      <c r="D100" s="23">
        <v>2.88</v>
      </c>
      <c r="E100" s="8">
        <v>0.96</v>
      </c>
      <c r="F100" s="7"/>
      <c r="G100" s="7"/>
      <c r="H100" s="7">
        <v>5</v>
      </c>
      <c r="I100" s="7">
        <v>12</v>
      </c>
      <c r="J100" s="7">
        <v>37</v>
      </c>
      <c r="K100" s="7">
        <v>88</v>
      </c>
    </row>
    <row r="101" spans="1:11" ht="28.5">
      <c r="A101" s="7" t="s">
        <v>9</v>
      </c>
      <c r="B101" s="7" t="s">
        <v>28</v>
      </c>
      <c r="C101" s="7">
        <v>42</v>
      </c>
      <c r="D101" s="23">
        <v>2.69</v>
      </c>
      <c r="E101" s="8">
        <v>0.9</v>
      </c>
      <c r="F101" s="7">
        <v>1</v>
      </c>
      <c r="G101" s="7">
        <v>2</v>
      </c>
      <c r="H101" s="7">
        <v>11</v>
      </c>
      <c r="I101" s="7">
        <v>26</v>
      </c>
      <c r="J101" s="7">
        <v>30</v>
      </c>
      <c r="K101" s="7">
        <v>71</v>
      </c>
    </row>
    <row r="102" spans="1:11">
      <c r="A102" s="7" t="s">
        <v>9</v>
      </c>
      <c r="B102" s="7" t="s">
        <v>29</v>
      </c>
      <c r="C102" s="7">
        <v>42</v>
      </c>
      <c r="D102" s="23">
        <v>2.64</v>
      </c>
      <c r="E102" s="8">
        <v>0.88</v>
      </c>
      <c r="F102" s="7">
        <v>4</v>
      </c>
      <c r="G102" s="7">
        <v>10</v>
      </c>
      <c r="H102" s="7">
        <v>7</v>
      </c>
      <c r="I102" s="7">
        <v>17</v>
      </c>
      <c r="J102" s="7">
        <v>31</v>
      </c>
      <c r="K102" s="7">
        <v>74</v>
      </c>
    </row>
    <row r="103" spans="1:11">
      <c r="A103" s="7" t="s">
        <v>9</v>
      </c>
      <c r="B103" s="7" t="s">
        <v>30</v>
      </c>
      <c r="C103" s="7">
        <v>42</v>
      </c>
      <c r="D103" s="23">
        <v>2.88</v>
      </c>
      <c r="E103" s="8">
        <v>0.96</v>
      </c>
      <c r="F103" s="7"/>
      <c r="G103" s="7"/>
      <c r="H103" s="7">
        <v>5</v>
      </c>
      <c r="I103" s="7">
        <v>12</v>
      </c>
      <c r="J103" s="7">
        <v>37</v>
      </c>
      <c r="K103" s="7">
        <v>88</v>
      </c>
    </row>
    <row r="104" spans="1:11" ht="28.5">
      <c r="A104" s="7" t="s">
        <v>9</v>
      </c>
      <c r="B104" s="7" t="s">
        <v>31</v>
      </c>
      <c r="C104" s="7">
        <v>42</v>
      </c>
      <c r="D104" s="23">
        <v>2.69</v>
      </c>
      <c r="E104" s="8">
        <v>0.9</v>
      </c>
      <c r="F104" s="7">
        <v>1</v>
      </c>
      <c r="G104" s="7">
        <v>2</v>
      </c>
      <c r="H104" s="7">
        <v>11</v>
      </c>
      <c r="I104" s="7">
        <v>26</v>
      </c>
      <c r="J104" s="7">
        <v>30</v>
      </c>
      <c r="K104" s="7">
        <v>71</v>
      </c>
    </row>
    <row r="105" spans="1:11" ht="28.5">
      <c r="A105" s="7" t="s">
        <v>9</v>
      </c>
      <c r="B105" s="7" t="s">
        <v>32</v>
      </c>
      <c r="C105" s="7">
        <v>42</v>
      </c>
      <c r="D105" s="23">
        <v>2.79</v>
      </c>
      <c r="E105" s="8">
        <v>0.93</v>
      </c>
      <c r="F105" s="7">
        <v>1</v>
      </c>
      <c r="G105" s="7">
        <v>2</v>
      </c>
      <c r="H105" s="7">
        <v>7</v>
      </c>
      <c r="I105" s="7">
        <v>17</v>
      </c>
      <c r="J105" s="7">
        <v>34</v>
      </c>
      <c r="K105" s="7">
        <v>81</v>
      </c>
    </row>
    <row r="106" spans="1:11">
      <c r="A106" s="7" t="s">
        <v>9</v>
      </c>
      <c r="B106" s="7" t="s">
        <v>33</v>
      </c>
      <c r="C106" s="7">
        <v>42</v>
      </c>
      <c r="D106" s="23">
        <v>2.86</v>
      </c>
      <c r="E106" s="8">
        <v>0.95</v>
      </c>
      <c r="F106" s="7"/>
      <c r="G106" s="7"/>
      <c r="H106" s="7">
        <v>6</v>
      </c>
      <c r="I106" s="7">
        <v>14</v>
      </c>
      <c r="J106" s="7">
        <v>36</v>
      </c>
      <c r="K106" s="7">
        <v>86</v>
      </c>
    </row>
    <row r="107" spans="1:11">
      <c r="A107" s="7" t="s">
        <v>9</v>
      </c>
      <c r="B107" s="7" t="s">
        <v>34</v>
      </c>
      <c r="C107" s="7">
        <v>42</v>
      </c>
      <c r="D107" s="23">
        <v>2.88</v>
      </c>
      <c r="E107" s="8">
        <v>0.96</v>
      </c>
      <c r="F107" s="7"/>
      <c r="G107" s="7"/>
      <c r="H107" s="7">
        <v>5</v>
      </c>
      <c r="I107" s="7">
        <v>12</v>
      </c>
      <c r="J107" s="7">
        <v>37</v>
      </c>
      <c r="K107" s="7">
        <v>88</v>
      </c>
    </row>
    <row r="108" spans="1:11">
      <c r="A108" s="7" t="s">
        <v>9</v>
      </c>
      <c r="B108" s="7" t="s">
        <v>35</v>
      </c>
      <c r="C108" s="7">
        <v>42</v>
      </c>
      <c r="D108" s="23">
        <v>2.81</v>
      </c>
      <c r="E108" s="8">
        <v>0.94</v>
      </c>
      <c r="F108" s="7"/>
      <c r="G108" s="7"/>
      <c r="H108" s="7">
        <v>8</v>
      </c>
      <c r="I108" s="7">
        <v>19</v>
      </c>
      <c r="J108" s="7">
        <v>34</v>
      </c>
      <c r="K108" s="7">
        <v>81</v>
      </c>
    </row>
    <row r="109" spans="1:11" ht="28.5">
      <c r="A109" s="7" t="s">
        <v>9</v>
      </c>
      <c r="B109" s="7" t="s">
        <v>36</v>
      </c>
      <c r="C109" s="7">
        <v>42</v>
      </c>
      <c r="D109" s="23">
        <v>2.86</v>
      </c>
      <c r="E109" s="8">
        <v>0.95</v>
      </c>
      <c r="F109" s="7"/>
      <c r="G109" s="7"/>
      <c r="H109" s="7">
        <v>6</v>
      </c>
      <c r="I109" s="7">
        <v>14</v>
      </c>
      <c r="J109" s="7">
        <v>36</v>
      </c>
      <c r="K109" s="7">
        <v>86</v>
      </c>
    </row>
    <row r="110" spans="1:11" ht="28.5">
      <c r="A110" s="7" t="s">
        <v>9</v>
      </c>
      <c r="B110" s="7" t="s">
        <v>37</v>
      </c>
      <c r="C110" s="7">
        <v>42</v>
      </c>
      <c r="D110" s="23">
        <v>2.83</v>
      </c>
      <c r="E110" s="8">
        <v>0.94</v>
      </c>
      <c r="F110" s="7"/>
      <c r="G110" s="7"/>
      <c r="H110" s="7">
        <v>7</v>
      </c>
      <c r="I110" s="7">
        <v>17</v>
      </c>
      <c r="J110" s="7">
        <v>35</v>
      </c>
      <c r="K110" s="7">
        <v>83</v>
      </c>
    </row>
    <row r="111" spans="1:11" ht="28.5">
      <c r="A111" s="7" t="s">
        <v>9</v>
      </c>
      <c r="B111" s="7" t="s">
        <v>38</v>
      </c>
      <c r="C111" s="7">
        <v>42</v>
      </c>
      <c r="D111" s="23">
        <v>2.76</v>
      </c>
      <c r="E111" s="8">
        <v>0.92</v>
      </c>
      <c r="F111" s="7">
        <v>2</v>
      </c>
      <c r="G111" s="7">
        <v>5</v>
      </c>
      <c r="H111" s="7">
        <v>6</v>
      </c>
      <c r="I111" s="7">
        <v>14</v>
      </c>
      <c r="J111" s="7">
        <v>34</v>
      </c>
      <c r="K111" s="7">
        <v>81</v>
      </c>
    </row>
    <row r="112" spans="1:11" ht="28.5">
      <c r="A112" s="7" t="s">
        <v>9</v>
      </c>
      <c r="B112" s="7" t="s">
        <v>39</v>
      </c>
      <c r="C112" s="7">
        <v>42</v>
      </c>
      <c r="D112" s="23">
        <v>2.76</v>
      </c>
      <c r="E112" s="8">
        <v>0.92</v>
      </c>
      <c r="F112" s="7">
        <v>3</v>
      </c>
      <c r="G112" s="7">
        <v>7</v>
      </c>
      <c r="H112" s="7">
        <v>4</v>
      </c>
      <c r="I112" s="7">
        <v>10</v>
      </c>
      <c r="J112" s="7">
        <v>35</v>
      </c>
      <c r="K112" s="7">
        <v>83</v>
      </c>
    </row>
    <row r="113" spans="1:12" ht="28.5">
      <c r="A113" s="7" t="s">
        <v>9</v>
      </c>
      <c r="B113" s="7" t="s">
        <v>40</v>
      </c>
      <c r="C113" s="7">
        <v>42</v>
      </c>
      <c r="D113" s="23">
        <v>2.64</v>
      </c>
      <c r="E113" s="8">
        <v>0.88</v>
      </c>
      <c r="F113" s="7">
        <v>3</v>
      </c>
      <c r="G113" s="7">
        <v>7</v>
      </c>
      <c r="H113" s="7">
        <v>9</v>
      </c>
      <c r="I113" s="7">
        <v>21</v>
      </c>
      <c r="J113" s="7">
        <v>30</v>
      </c>
      <c r="K113" s="7">
        <v>71</v>
      </c>
    </row>
    <row r="115" spans="1:12" ht="30">
      <c r="D115" s="11" t="s">
        <v>4</v>
      </c>
      <c r="E115" s="12" t="s">
        <v>5</v>
      </c>
      <c r="F115" s="12" t="s">
        <v>41</v>
      </c>
      <c r="G115" s="12" t="s">
        <v>42</v>
      </c>
      <c r="H115" s="12" t="s">
        <v>43</v>
      </c>
      <c r="I115" s="12" t="s">
        <v>42</v>
      </c>
      <c r="J115" s="12" t="s">
        <v>44</v>
      </c>
      <c r="K115" s="12" t="s">
        <v>42</v>
      </c>
      <c r="L115" s="13"/>
    </row>
    <row r="116" spans="1:12">
      <c r="D116" s="14">
        <f>AVERAGE(D82:D113)</f>
        <v>2.7909677419354844</v>
      </c>
      <c r="E116" s="15">
        <f>AVERAGE(E82:E113)</f>
        <v>0.9306451612903226</v>
      </c>
      <c r="F116" s="14"/>
      <c r="G116" s="15">
        <f>AVERAGE(G82:G113)*0.01</f>
        <v>4.4166666666666674E-2</v>
      </c>
      <c r="H116" s="14"/>
      <c r="I116" s="15">
        <f>AVERAGE(I82:I113)*0.01</f>
        <v>0.1735483870967742</v>
      </c>
      <c r="J116" s="14"/>
      <c r="K116" s="15">
        <f>AVERAGE(K82:K113)*0.01</f>
        <v>0.80838709677419363</v>
      </c>
      <c r="L116" s="16" t="s">
        <v>45</v>
      </c>
    </row>
    <row r="117" spans="1:12">
      <c r="D117" s="14">
        <f>MIN(D82:D113)</f>
        <v>2.57</v>
      </c>
      <c r="E117" s="15">
        <f>MIN(E82:E113)</f>
        <v>0.86</v>
      </c>
      <c r="F117" s="14"/>
      <c r="G117" s="15">
        <f>MIN(G82:G113)*0.01</f>
        <v>0.02</v>
      </c>
      <c r="H117" s="14"/>
      <c r="I117" s="15">
        <f>MIN(I82:I113)*0.01</f>
        <v>0.05</v>
      </c>
      <c r="J117" s="14"/>
      <c r="K117" s="15">
        <f>MIN(K82:K113)*0.01</f>
        <v>0.57000000000000006</v>
      </c>
      <c r="L117" s="16" t="s">
        <v>46</v>
      </c>
    </row>
    <row r="118" spans="1:12">
      <c r="D118" s="17">
        <f>MAX(D82:D113)</f>
        <v>2.95</v>
      </c>
      <c r="E118" s="18">
        <f>MAX(E82:E113)</f>
        <v>0.98</v>
      </c>
      <c r="F118" s="17"/>
      <c r="G118" s="18">
        <f>MAX(G82:G113)*0.01</f>
        <v>0.1</v>
      </c>
      <c r="H118" s="17"/>
      <c r="I118" s="18">
        <f>MAX(I82:I113)*0.01</f>
        <v>0.43</v>
      </c>
      <c r="J118" s="17"/>
      <c r="K118" s="18">
        <f>MAX(K82:K113)*0.01</f>
        <v>0.95000000000000007</v>
      </c>
      <c r="L118" s="19" t="s">
        <v>47</v>
      </c>
    </row>
    <row r="119" spans="1:12">
      <c r="D119" s="20"/>
      <c r="E119" s="21"/>
      <c r="F119" s="16">
        <f>SUM(F82:F113)</f>
        <v>23</v>
      </c>
      <c r="G119" s="21"/>
      <c r="H119" s="16">
        <f>SUM(H82:H113)</f>
        <v>225</v>
      </c>
      <c r="I119" s="21"/>
      <c r="J119" s="16">
        <f>SUM(J82:J113)</f>
        <v>1054</v>
      </c>
      <c r="K119" s="21"/>
      <c r="L119" s="16" t="s">
        <v>48</v>
      </c>
    </row>
    <row r="122" spans="1:12" ht="34.5" customHeight="1">
      <c r="A122" s="10" t="s">
        <v>51</v>
      </c>
      <c r="B122" s="10"/>
      <c r="C122" s="10"/>
      <c r="D122" s="10"/>
      <c r="E122" s="10"/>
      <c r="F122" s="10"/>
      <c r="G122" s="10"/>
      <c r="H122" s="10"/>
      <c r="I122" s="10"/>
      <c r="J122" s="10"/>
      <c r="K122" s="2"/>
    </row>
    <row r="123" spans="1:12" ht="34.5" customHeight="1">
      <c r="A123" s="5" t="s">
        <v>1</v>
      </c>
      <c r="B123" s="5" t="s">
        <v>2</v>
      </c>
      <c r="C123" s="5" t="s">
        <v>3</v>
      </c>
      <c r="D123" s="22" t="s">
        <v>4</v>
      </c>
      <c r="E123" s="5" t="s">
        <v>5</v>
      </c>
      <c r="F123" s="1" t="s">
        <v>6</v>
      </c>
      <c r="G123" s="1"/>
      <c r="H123" s="1" t="s">
        <v>7</v>
      </c>
      <c r="I123" s="1"/>
      <c r="J123" s="1" t="s">
        <v>8</v>
      </c>
      <c r="K123" s="1"/>
    </row>
    <row r="124" spans="1:12">
      <c r="A124" s="7" t="s">
        <v>9</v>
      </c>
      <c r="B124" s="7" t="s">
        <v>10</v>
      </c>
      <c r="C124" s="7">
        <v>38</v>
      </c>
      <c r="D124" s="23">
        <v>2.89</v>
      </c>
      <c r="E124" s="8">
        <v>0.96</v>
      </c>
      <c r="F124" s="7"/>
      <c r="G124" s="7"/>
      <c r="H124" s="7">
        <v>4</v>
      </c>
      <c r="I124" s="7">
        <v>11</v>
      </c>
      <c r="J124" s="7">
        <v>34</v>
      </c>
      <c r="K124" s="7">
        <v>89</v>
      </c>
    </row>
    <row r="125" spans="1:12">
      <c r="A125" s="7" t="s">
        <v>9</v>
      </c>
      <c r="B125" s="7" t="s">
        <v>11</v>
      </c>
      <c r="C125" s="7">
        <v>38</v>
      </c>
      <c r="D125" s="23">
        <v>2.71</v>
      </c>
      <c r="E125" s="8">
        <v>0.9</v>
      </c>
      <c r="F125" s="7"/>
      <c r="G125" s="7"/>
      <c r="H125" s="7">
        <v>11</v>
      </c>
      <c r="I125" s="7">
        <v>29</v>
      </c>
      <c r="J125" s="7">
        <v>27</v>
      </c>
      <c r="K125" s="7">
        <v>71</v>
      </c>
    </row>
    <row r="126" spans="1:12" ht="28.5">
      <c r="A126" s="7" t="s">
        <v>9</v>
      </c>
      <c r="B126" s="7" t="s">
        <v>12</v>
      </c>
      <c r="C126" s="7">
        <v>38</v>
      </c>
      <c r="D126" s="23">
        <v>2.5299999999999998</v>
      </c>
      <c r="E126" s="8">
        <v>0.84</v>
      </c>
      <c r="F126" s="7">
        <v>1</v>
      </c>
      <c r="G126" s="7">
        <v>3</v>
      </c>
      <c r="H126" s="7">
        <v>16</v>
      </c>
      <c r="I126" s="7">
        <v>42</v>
      </c>
      <c r="J126" s="7">
        <v>21</v>
      </c>
      <c r="K126" s="7">
        <v>55</v>
      </c>
    </row>
    <row r="127" spans="1:12">
      <c r="A127" s="7" t="s">
        <v>9</v>
      </c>
      <c r="B127" s="7" t="s">
        <v>13</v>
      </c>
      <c r="C127" s="7">
        <v>38</v>
      </c>
      <c r="D127" s="23">
        <v>2.5299999999999998</v>
      </c>
      <c r="E127" s="8">
        <v>0.84</v>
      </c>
      <c r="F127" s="7"/>
      <c r="G127" s="7"/>
      <c r="H127" s="7">
        <v>18</v>
      </c>
      <c r="I127" s="7">
        <v>47</v>
      </c>
      <c r="J127" s="7">
        <v>20</v>
      </c>
      <c r="K127" s="7">
        <v>53</v>
      </c>
    </row>
    <row r="128" spans="1:12" ht="28.5">
      <c r="A128" s="7" t="s">
        <v>9</v>
      </c>
      <c r="B128" s="7" t="s">
        <v>14</v>
      </c>
      <c r="C128" s="7">
        <v>38</v>
      </c>
      <c r="D128" s="23">
        <v>2.61</v>
      </c>
      <c r="E128" s="8">
        <v>0.87</v>
      </c>
      <c r="F128" s="7">
        <v>1</v>
      </c>
      <c r="G128" s="7">
        <v>3</v>
      </c>
      <c r="H128" s="7">
        <v>13</v>
      </c>
      <c r="I128" s="7">
        <v>34</v>
      </c>
      <c r="J128" s="7">
        <v>24</v>
      </c>
      <c r="K128" s="7">
        <v>63</v>
      </c>
    </row>
    <row r="129" spans="1:11">
      <c r="A129" s="7" t="s">
        <v>9</v>
      </c>
      <c r="B129" s="7" t="s">
        <v>15</v>
      </c>
      <c r="C129" s="7">
        <v>38</v>
      </c>
      <c r="D129" s="23">
        <v>2.89</v>
      </c>
      <c r="E129" s="8">
        <v>0.96</v>
      </c>
      <c r="F129" s="7"/>
      <c r="G129" s="7"/>
      <c r="H129" s="7">
        <v>4</v>
      </c>
      <c r="I129" s="7">
        <v>11</v>
      </c>
      <c r="J129" s="7">
        <v>34</v>
      </c>
      <c r="K129" s="7">
        <v>89</v>
      </c>
    </row>
    <row r="130" spans="1:11">
      <c r="A130" s="7" t="s">
        <v>9</v>
      </c>
      <c r="B130" s="7" t="s">
        <v>16</v>
      </c>
      <c r="C130" s="7">
        <v>38</v>
      </c>
      <c r="D130" s="23">
        <v>2.89</v>
      </c>
      <c r="E130" s="8">
        <v>0.96</v>
      </c>
      <c r="F130" s="7"/>
      <c r="G130" s="7"/>
      <c r="H130" s="7">
        <v>4</v>
      </c>
      <c r="I130" s="7">
        <v>11</v>
      </c>
      <c r="J130" s="7">
        <v>34</v>
      </c>
      <c r="K130" s="7">
        <v>89</v>
      </c>
    </row>
    <row r="131" spans="1:11">
      <c r="A131" s="7" t="s">
        <v>9</v>
      </c>
      <c r="B131" s="7" t="s">
        <v>17</v>
      </c>
      <c r="C131" s="7">
        <v>38</v>
      </c>
      <c r="D131" s="23">
        <v>2.92</v>
      </c>
      <c r="E131" s="8">
        <v>0.97</v>
      </c>
      <c r="F131" s="7"/>
      <c r="G131" s="7"/>
      <c r="H131" s="7">
        <v>3</v>
      </c>
      <c r="I131" s="7">
        <v>8</v>
      </c>
      <c r="J131" s="7">
        <v>35</v>
      </c>
      <c r="K131" s="7">
        <v>92</v>
      </c>
    </row>
    <row r="132" spans="1:11">
      <c r="A132" s="7" t="s">
        <v>9</v>
      </c>
      <c r="B132" s="7" t="s">
        <v>18</v>
      </c>
      <c r="C132" s="7">
        <v>38</v>
      </c>
      <c r="D132" s="23">
        <v>2.95</v>
      </c>
      <c r="E132" s="8">
        <v>0.98</v>
      </c>
      <c r="F132" s="7"/>
      <c r="G132" s="7"/>
      <c r="H132" s="7">
        <v>2</v>
      </c>
      <c r="I132" s="7">
        <v>5</v>
      </c>
      <c r="J132" s="7">
        <v>36</v>
      </c>
      <c r="K132" s="7">
        <v>95</v>
      </c>
    </row>
    <row r="133" spans="1:11">
      <c r="A133" s="7" t="s">
        <v>9</v>
      </c>
      <c r="B133" s="7" t="s">
        <v>19</v>
      </c>
      <c r="C133" s="7">
        <v>38</v>
      </c>
      <c r="D133" s="23">
        <v>2.89</v>
      </c>
      <c r="E133" s="8">
        <v>0.96</v>
      </c>
      <c r="F133" s="7"/>
      <c r="G133" s="7"/>
      <c r="H133" s="7">
        <v>4</v>
      </c>
      <c r="I133" s="7">
        <v>11</v>
      </c>
      <c r="J133" s="7">
        <v>34</v>
      </c>
      <c r="K133" s="7">
        <v>89</v>
      </c>
    </row>
    <row r="134" spans="1:11">
      <c r="A134" s="7" t="s">
        <v>9</v>
      </c>
      <c r="B134" s="7" t="s">
        <v>20</v>
      </c>
      <c r="C134" s="7">
        <v>38</v>
      </c>
      <c r="D134" s="23">
        <v>2.87</v>
      </c>
      <c r="E134" s="8">
        <v>0.96</v>
      </c>
      <c r="F134" s="7"/>
      <c r="G134" s="7"/>
      <c r="H134" s="7">
        <v>5</v>
      </c>
      <c r="I134" s="7">
        <v>13</v>
      </c>
      <c r="J134" s="7">
        <v>33</v>
      </c>
      <c r="K134" s="7">
        <v>87</v>
      </c>
    </row>
    <row r="135" spans="1:11">
      <c r="A135" s="7" t="s">
        <v>9</v>
      </c>
      <c r="B135" s="7" t="s">
        <v>21</v>
      </c>
      <c r="C135" s="7">
        <v>38</v>
      </c>
      <c r="D135" s="23">
        <v>2.76</v>
      </c>
      <c r="E135" s="8">
        <v>0.92</v>
      </c>
      <c r="F135" s="7"/>
      <c r="G135" s="7"/>
      <c r="H135" s="7">
        <v>9</v>
      </c>
      <c r="I135" s="7">
        <v>24</v>
      </c>
      <c r="J135" s="7">
        <v>29</v>
      </c>
      <c r="K135" s="7">
        <v>76</v>
      </c>
    </row>
    <row r="136" spans="1:11">
      <c r="A136" s="7" t="s">
        <v>9</v>
      </c>
      <c r="B136" s="7" t="s">
        <v>22</v>
      </c>
      <c r="C136" s="7">
        <v>38</v>
      </c>
      <c r="D136" s="23">
        <v>2.76</v>
      </c>
      <c r="E136" s="8">
        <v>0.92</v>
      </c>
      <c r="F136" s="7"/>
      <c r="G136" s="7"/>
      <c r="H136" s="7">
        <v>9</v>
      </c>
      <c r="I136" s="7">
        <v>24</v>
      </c>
      <c r="J136" s="7">
        <v>29</v>
      </c>
      <c r="K136" s="7">
        <v>76</v>
      </c>
    </row>
    <row r="137" spans="1:11" ht="28.5">
      <c r="A137" s="7" t="s">
        <v>9</v>
      </c>
      <c r="B137" s="7" t="s">
        <v>23</v>
      </c>
      <c r="C137" s="7">
        <v>38</v>
      </c>
      <c r="D137" s="23">
        <v>2.63</v>
      </c>
      <c r="E137" s="8">
        <v>0.88</v>
      </c>
      <c r="F137" s="7">
        <v>1</v>
      </c>
      <c r="G137" s="7">
        <v>3</v>
      </c>
      <c r="H137" s="7">
        <v>12</v>
      </c>
      <c r="I137" s="7">
        <v>32</v>
      </c>
      <c r="J137" s="7">
        <v>25</v>
      </c>
      <c r="K137" s="7">
        <v>66</v>
      </c>
    </row>
    <row r="138" spans="1:11">
      <c r="A138" s="7" t="s">
        <v>9</v>
      </c>
      <c r="B138" s="7" t="s">
        <v>24</v>
      </c>
      <c r="C138" s="7">
        <v>38</v>
      </c>
      <c r="D138" s="23">
        <v>2.79</v>
      </c>
      <c r="E138" s="8">
        <v>0.93</v>
      </c>
      <c r="F138" s="7">
        <v>1</v>
      </c>
      <c r="G138" s="7">
        <v>3</v>
      </c>
      <c r="H138" s="7">
        <v>6</v>
      </c>
      <c r="I138" s="7">
        <v>16</v>
      </c>
      <c r="J138" s="7">
        <v>31</v>
      </c>
      <c r="K138" s="7">
        <v>82</v>
      </c>
    </row>
    <row r="139" spans="1:11">
      <c r="A139" s="7" t="s">
        <v>9</v>
      </c>
      <c r="B139" s="7" t="s">
        <v>25</v>
      </c>
      <c r="C139" s="7">
        <v>38</v>
      </c>
      <c r="D139" s="23">
        <v>2.89</v>
      </c>
      <c r="E139" s="8">
        <v>0.96</v>
      </c>
      <c r="F139" s="7"/>
      <c r="G139" s="7"/>
      <c r="H139" s="7">
        <v>4</v>
      </c>
      <c r="I139" s="7">
        <v>11</v>
      </c>
      <c r="J139" s="7">
        <v>34</v>
      </c>
      <c r="K139" s="7">
        <v>89</v>
      </c>
    </row>
    <row r="140" spans="1:11">
      <c r="A140" s="7" t="s">
        <v>9</v>
      </c>
      <c r="B140" s="7" t="s">
        <v>26</v>
      </c>
      <c r="C140" s="7">
        <v>38</v>
      </c>
      <c r="D140" s="23">
        <v>2.76</v>
      </c>
      <c r="E140" s="8">
        <v>0.92</v>
      </c>
      <c r="F140" s="7">
        <v>1</v>
      </c>
      <c r="G140" s="7">
        <v>3</v>
      </c>
      <c r="H140" s="7">
        <v>7</v>
      </c>
      <c r="I140" s="7">
        <v>18</v>
      </c>
      <c r="J140" s="7">
        <v>30</v>
      </c>
      <c r="K140" s="7">
        <v>79</v>
      </c>
    </row>
    <row r="141" spans="1:11" ht="28.5">
      <c r="A141" s="7" t="s">
        <v>9</v>
      </c>
      <c r="B141" s="7" t="s">
        <v>27</v>
      </c>
      <c r="C141" s="7">
        <v>38</v>
      </c>
      <c r="D141" s="23">
        <v>2.74</v>
      </c>
      <c r="E141" s="8">
        <v>0.91</v>
      </c>
      <c r="F141" s="7">
        <v>1</v>
      </c>
      <c r="G141" s="7">
        <v>3</v>
      </c>
      <c r="H141" s="7">
        <v>8</v>
      </c>
      <c r="I141" s="7">
        <v>21</v>
      </c>
      <c r="J141" s="7">
        <v>29</v>
      </c>
      <c r="K141" s="7">
        <v>76</v>
      </c>
    </row>
    <row r="142" spans="1:11" ht="28.5">
      <c r="A142" s="7" t="s">
        <v>9</v>
      </c>
      <c r="B142" s="7" t="s">
        <v>28</v>
      </c>
      <c r="C142" s="7">
        <v>38</v>
      </c>
      <c r="D142" s="23">
        <v>2.5499999999999998</v>
      </c>
      <c r="E142" s="8">
        <v>0.85</v>
      </c>
      <c r="F142" s="7">
        <v>1</v>
      </c>
      <c r="G142" s="7">
        <v>3</v>
      </c>
      <c r="H142" s="7">
        <v>15</v>
      </c>
      <c r="I142" s="7">
        <v>39</v>
      </c>
      <c r="J142" s="7">
        <v>22</v>
      </c>
      <c r="K142" s="7">
        <v>58</v>
      </c>
    </row>
    <row r="143" spans="1:11">
      <c r="A143" s="7" t="s">
        <v>9</v>
      </c>
      <c r="B143" s="7" t="s">
        <v>29</v>
      </c>
      <c r="C143" s="7">
        <v>38</v>
      </c>
      <c r="D143" s="23">
        <v>2.71</v>
      </c>
      <c r="E143" s="8">
        <v>0.9</v>
      </c>
      <c r="F143" s="7">
        <v>1</v>
      </c>
      <c r="G143" s="7">
        <v>3</v>
      </c>
      <c r="H143" s="7">
        <v>9</v>
      </c>
      <c r="I143" s="7">
        <v>24</v>
      </c>
      <c r="J143" s="7">
        <v>28</v>
      </c>
      <c r="K143" s="7">
        <v>74</v>
      </c>
    </row>
    <row r="144" spans="1:11">
      <c r="A144" s="7" t="s">
        <v>9</v>
      </c>
      <c r="B144" s="7" t="s">
        <v>30</v>
      </c>
      <c r="C144" s="7">
        <v>38</v>
      </c>
      <c r="D144" s="23">
        <v>2.82</v>
      </c>
      <c r="E144" s="8">
        <v>0.94</v>
      </c>
      <c r="F144" s="7"/>
      <c r="G144" s="7"/>
      <c r="H144" s="7">
        <v>7</v>
      </c>
      <c r="I144" s="7">
        <v>18</v>
      </c>
      <c r="J144" s="7">
        <v>31</v>
      </c>
      <c r="K144" s="7">
        <v>82</v>
      </c>
    </row>
    <row r="145" spans="1:12" ht="28.5">
      <c r="A145" s="7" t="s">
        <v>9</v>
      </c>
      <c r="B145" s="7" t="s">
        <v>31</v>
      </c>
      <c r="C145" s="7">
        <v>38</v>
      </c>
      <c r="D145" s="23">
        <v>2.71</v>
      </c>
      <c r="E145" s="8">
        <v>0.9</v>
      </c>
      <c r="F145" s="7">
        <v>1</v>
      </c>
      <c r="G145" s="7">
        <v>3</v>
      </c>
      <c r="H145" s="7">
        <v>9</v>
      </c>
      <c r="I145" s="7">
        <v>24</v>
      </c>
      <c r="J145" s="7">
        <v>28</v>
      </c>
      <c r="K145" s="7">
        <v>74</v>
      </c>
    </row>
    <row r="146" spans="1:12" ht="28.5">
      <c r="A146" s="7" t="s">
        <v>9</v>
      </c>
      <c r="B146" s="7" t="s">
        <v>32</v>
      </c>
      <c r="C146" s="7">
        <v>38</v>
      </c>
      <c r="D146" s="23">
        <v>2.76</v>
      </c>
      <c r="E146" s="8">
        <v>0.92</v>
      </c>
      <c r="F146" s="7">
        <v>1</v>
      </c>
      <c r="G146" s="7">
        <v>3</v>
      </c>
      <c r="H146" s="7">
        <v>7</v>
      </c>
      <c r="I146" s="7">
        <v>18</v>
      </c>
      <c r="J146" s="7">
        <v>30</v>
      </c>
      <c r="K146" s="7">
        <v>79</v>
      </c>
    </row>
    <row r="147" spans="1:12">
      <c r="A147" s="7" t="s">
        <v>9</v>
      </c>
      <c r="B147" s="7" t="s">
        <v>33</v>
      </c>
      <c r="C147" s="7">
        <v>38</v>
      </c>
      <c r="D147" s="23">
        <v>2.63</v>
      </c>
      <c r="E147" s="8">
        <v>0.88</v>
      </c>
      <c r="F147" s="7">
        <v>1</v>
      </c>
      <c r="G147" s="7">
        <v>3</v>
      </c>
      <c r="H147" s="7">
        <v>12</v>
      </c>
      <c r="I147" s="7">
        <v>32</v>
      </c>
      <c r="J147" s="7">
        <v>25</v>
      </c>
      <c r="K147" s="7">
        <v>66</v>
      </c>
    </row>
    <row r="148" spans="1:12">
      <c r="A148" s="7" t="s">
        <v>9</v>
      </c>
      <c r="B148" s="7" t="s">
        <v>34</v>
      </c>
      <c r="C148" s="7">
        <v>38</v>
      </c>
      <c r="D148" s="23">
        <v>2.84</v>
      </c>
      <c r="E148" s="8">
        <v>0.95</v>
      </c>
      <c r="F148" s="7">
        <v>1</v>
      </c>
      <c r="G148" s="7">
        <v>3</v>
      </c>
      <c r="H148" s="7">
        <v>4</v>
      </c>
      <c r="I148" s="7">
        <v>11</v>
      </c>
      <c r="J148" s="7">
        <v>33</v>
      </c>
      <c r="K148" s="7">
        <v>87</v>
      </c>
    </row>
    <row r="149" spans="1:12">
      <c r="A149" s="7" t="s">
        <v>9</v>
      </c>
      <c r="B149" s="7" t="s">
        <v>35</v>
      </c>
      <c r="C149" s="7">
        <v>38</v>
      </c>
      <c r="D149" s="23">
        <v>2.58</v>
      </c>
      <c r="E149" s="8">
        <v>0.86</v>
      </c>
      <c r="F149" s="7">
        <v>1</v>
      </c>
      <c r="G149" s="7">
        <v>3</v>
      </c>
      <c r="H149" s="7">
        <v>14</v>
      </c>
      <c r="I149" s="7">
        <v>37</v>
      </c>
      <c r="J149" s="7">
        <v>23</v>
      </c>
      <c r="K149" s="7">
        <v>61</v>
      </c>
    </row>
    <row r="150" spans="1:12" ht="28.5">
      <c r="A150" s="7" t="s">
        <v>9</v>
      </c>
      <c r="B150" s="7" t="s">
        <v>36</v>
      </c>
      <c r="C150" s="7">
        <v>38</v>
      </c>
      <c r="D150" s="23">
        <v>2.82</v>
      </c>
      <c r="E150" s="8">
        <v>0.94</v>
      </c>
      <c r="F150" s="7">
        <v>1</v>
      </c>
      <c r="G150" s="7">
        <v>3</v>
      </c>
      <c r="H150" s="7">
        <v>5</v>
      </c>
      <c r="I150" s="7">
        <v>13</v>
      </c>
      <c r="J150" s="7">
        <v>32</v>
      </c>
      <c r="K150" s="7">
        <v>84</v>
      </c>
    </row>
    <row r="151" spans="1:12" ht="28.5">
      <c r="A151" s="7" t="s">
        <v>9</v>
      </c>
      <c r="B151" s="7" t="s">
        <v>37</v>
      </c>
      <c r="C151" s="7">
        <v>38</v>
      </c>
      <c r="D151" s="23">
        <v>2.76</v>
      </c>
      <c r="E151" s="8">
        <v>0.92</v>
      </c>
      <c r="F151" s="7">
        <v>1</v>
      </c>
      <c r="G151" s="7">
        <v>3</v>
      </c>
      <c r="H151" s="7">
        <v>7</v>
      </c>
      <c r="I151" s="7">
        <v>18</v>
      </c>
      <c r="J151" s="7">
        <v>30</v>
      </c>
      <c r="K151" s="7">
        <v>79</v>
      </c>
    </row>
    <row r="152" spans="1:12" ht="28.5">
      <c r="A152" s="7" t="s">
        <v>9</v>
      </c>
      <c r="B152" s="7" t="s">
        <v>38</v>
      </c>
      <c r="C152" s="7">
        <v>38</v>
      </c>
      <c r="D152" s="23">
        <v>2.5299999999999998</v>
      </c>
      <c r="E152" s="8">
        <v>0.84</v>
      </c>
      <c r="F152" s="7">
        <v>2</v>
      </c>
      <c r="G152" s="7">
        <v>5</v>
      </c>
      <c r="H152" s="7">
        <v>14</v>
      </c>
      <c r="I152" s="7">
        <v>37</v>
      </c>
      <c r="J152" s="7">
        <v>22</v>
      </c>
      <c r="K152" s="7">
        <v>58</v>
      </c>
    </row>
    <row r="153" spans="1:12" ht="28.5">
      <c r="A153" s="7" t="s">
        <v>9</v>
      </c>
      <c r="B153" s="7" t="s">
        <v>39</v>
      </c>
      <c r="C153" s="7">
        <v>38</v>
      </c>
      <c r="D153" s="23">
        <v>2.79</v>
      </c>
      <c r="E153" s="8">
        <v>0.93</v>
      </c>
      <c r="F153" s="7">
        <v>1</v>
      </c>
      <c r="G153" s="7">
        <v>3</v>
      </c>
      <c r="H153" s="7">
        <v>6</v>
      </c>
      <c r="I153" s="7">
        <v>16</v>
      </c>
      <c r="J153" s="7">
        <v>31</v>
      </c>
      <c r="K153" s="7">
        <v>82</v>
      </c>
    </row>
    <row r="154" spans="1:12" ht="28.5">
      <c r="A154" s="7" t="s">
        <v>9</v>
      </c>
      <c r="B154" s="7" t="s">
        <v>40</v>
      </c>
      <c r="C154" s="7">
        <v>38</v>
      </c>
      <c r="D154" s="23">
        <v>2.61</v>
      </c>
      <c r="E154" s="8">
        <v>0.87</v>
      </c>
      <c r="F154" s="7">
        <v>1</v>
      </c>
      <c r="G154" s="7">
        <v>3</v>
      </c>
      <c r="H154" s="7">
        <v>13</v>
      </c>
      <c r="I154" s="7">
        <v>34</v>
      </c>
      <c r="J154" s="7">
        <v>24</v>
      </c>
      <c r="K154" s="7">
        <v>63</v>
      </c>
    </row>
    <row r="156" spans="1:12" ht="30">
      <c r="D156" s="11" t="s">
        <v>4</v>
      </c>
      <c r="E156" s="12" t="s">
        <v>5</v>
      </c>
      <c r="F156" s="12" t="s">
        <v>41</v>
      </c>
      <c r="G156" s="12" t="s">
        <v>42</v>
      </c>
      <c r="H156" s="12" t="s">
        <v>43</v>
      </c>
      <c r="I156" s="12" t="s">
        <v>42</v>
      </c>
      <c r="J156" s="12" t="s">
        <v>44</v>
      </c>
      <c r="K156" s="12" t="s">
        <v>42</v>
      </c>
      <c r="L156" s="13"/>
    </row>
    <row r="157" spans="1:12">
      <c r="D157" s="14">
        <f>AVERAGE(D124:D154)</f>
        <v>2.7458064516129035</v>
      </c>
      <c r="E157" s="15">
        <f>AVERAGE(E123:E154)</f>
        <v>0.91419354838709677</v>
      </c>
      <c r="F157" s="14"/>
      <c r="G157" s="15">
        <f>AVERAGE(G124:G154)*0.01</f>
        <v>3.1111111111111114E-2</v>
      </c>
      <c r="H157" s="14"/>
      <c r="I157" s="15">
        <f>AVERAGE(I123:I154)*0.01</f>
        <v>0.22225806451612903</v>
      </c>
      <c r="J157" s="14"/>
      <c r="K157" s="15">
        <f>AVERAGE(K123:K154)*0.01</f>
        <v>0.76225806451612899</v>
      </c>
      <c r="L157" s="16" t="s">
        <v>45</v>
      </c>
    </row>
    <row r="158" spans="1:12">
      <c r="D158" s="14">
        <f>MIN(D123:D154)</f>
        <v>2.5299999999999998</v>
      </c>
      <c r="E158" s="15">
        <f>MIN(E123:E154)</f>
        <v>0.84</v>
      </c>
      <c r="F158" s="14"/>
      <c r="G158" s="15">
        <f>MIN(G124:G154)*0.01</f>
        <v>0.03</v>
      </c>
      <c r="H158" s="14"/>
      <c r="I158" s="15">
        <f>MIN(I123:I154)*0.01</f>
        <v>0.05</v>
      </c>
      <c r="J158" s="14"/>
      <c r="K158" s="15">
        <f>MIN(K123:K154)*0.01</f>
        <v>0.53</v>
      </c>
      <c r="L158" s="16" t="s">
        <v>46</v>
      </c>
    </row>
    <row r="159" spans="1:12">
      <c r="D159" s="17">
        <f>MAX(D123:D154)</f>
        <v>2.95</v>
      </c>
      <c r="E159" s="18">
        <f>MAX(E123:E154)</f>
        <v>0.98</v>
      </c>
      <c r="F159" s="17"/>
      <c r="G159" s="18">
        <f>MAX(G123:G154)*0.01</f>
        <v>0.05</v>
      </c>
      <c r="H159" s="17"/>
      <c r="I159" s="18">
        <f>MAX(I123:I154)*0.01</f>
        <v>0.47000000000000003</v>
      </c>
      <c r="J159" s="17"/>
      <c r="K159" s="18">
        <f>MAX(K123:K154)*0.01</f>
        <v>0.95000000000000007</v>
      </c>
      <c r="L159" s="19" t="s">
        <v>47</v>
      </c>
    </row>
    <row r="160" spans="1:12">
      <c r="D160" s="20"/>
      <c r="E160" s="21"/>
      <c r="F160" s="16">
        <f>SUM(F123:F154)</f>
        <v>19</v>
      </c>
      <c r="G160" s="21"/>
      <c r="H160" s="16">
        <f>SUM(H123:H154)</f>
        <v>261</v>
      </c>
      <c r="I160" s="21"/>
      <c r="J160" s="16">
        <f>SUM(J123:J154)</f>
        <v>898</v>
      </c>
      <c r="K160" s="21"/>
      <c r="L160" s="16" t="s">
        <v>48</v>
      </c>
    </row>
  </sheetData>
  <mergeCells count="16">
    <mergeCell ref="A81:J81"/>
    <mergeCell ref="F82:G82"/>
    <mergeCell ref="H82:I82"/>
    <mergeCell ref="J82:K82"/>
    <mergeCell ref="A122:J122"/>
    <mergeCell ref="F123:G123"/>
    <mergeCell ref="H123:I123"/>
    <mergeCell ref="J123:K123"/>
    <mergeCell ref="A1:J1"/>
    <mergeCell ref="F2:G2"/>
    <mergeCell ref="H2:I2"/>
    <mergeCell ref="J2:K2"/>
    <mergeCell ref="A41:J41"/>
    <mergeCell ref="F42:G42"/>
    <mergeCell ref="H42:I42"/>
    <mergeCell ref="J42:K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Kelli Norman</cp:lastModifiedBy>
  <cp:revision/>
  <dcterms:created xsi:type="dcterms:W3CDTF">2021-04-06T21:21:44Z</dcterms:created>
  <dcterms:modified xsi:type="dcterms:W3CDTF">2021-04-06T21:41:37Z</dcterms:modified>
  <cp:category/>
  <cp:contentStatus/>
</cp:coreProperties>
</file>